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5" windowHeight="8835" activeTab="0"/>
  </bookViews>
  <sheets>
    <sheet name="disp. 2015_16 dopo RUOLO" sheetId="1" r:id="rId1"/>
  </sheets>
  <definedNames/>
  <calcPr fullCalcOnLoad="1"/>
</workbook>
</file>

<file path=xl/sharedStrings.xml><?xml version="1.0" encoding="utf-8"?>
<sst xmlns="http://schemas.openxmlformats.org/spreadsheetml/2006/main" count="115" uniqueCount="112">
  <si>
    <t>CL.CONC.</t>
  </si>
  <si>
    <t>SOSTEGNO</t>
  </si>
  <si>
    <t>SMS Brofferio - AT</t>
  </si>
  <si>
    <t>SMS Goltieri - AT</t>
  </si>
  <si>
    <t>SMS Jona - AT</t>
  </si>
  <si>
    <t>SMS Baldichieri d'Asti</t>
  </si>
  <si>
    <t>SMS Montiglio - AT</t>
  </si>
  <si>
    <t>SMS Montemagno - AT</t>
  </si>
  <si>
    <t>SMS Mombaruzzo - AT</t>
  </si>
  <si>
    <t>SMS Castell'Alfero - AT</t>
  </si>
  <si>
    <t>TOTALI</t>
  </si>
  <si>
    <t>SMS  - Vesime - AT</t>
  </si>
  <si>
    <t>SMS  - Villafranca d'Asti</t>
  </si>
  <si>
    <t>SMS  - Canelli</t>
  </si>
  <si>
    <t>SMS - Montafia - AT</t>
  </si>
  <si>
    <t>SMS - Cocconato - AT</t>
  </si>
  <si>
    <t>SMS - Moncalvo - AT</t>
  </si>
  <si>
    <t>SMS  - Villanova - AT</t>
  </si>
  <si>
    <t>SMS  - Nizza Monf.- AT</t>
  </si>
  <si>
    <t>SMS - Refrancore - AT</t>
  </si>
  <si>
    <t>SMS Rocchetta T.- AT</t>
  </si>
  <si>
    <t>disp PRIMA dei trasfer UDITO</t>
  </si>
  <si>
    <t>disp PRIMA dei trasfer  VISTA</t>
  </si>
  <si>
    <r>
      <t xml:space="preserve">n. docenti </t>
    </r>
    <r>
      <rPr>
        <sz val="8"/>
        <color indexed="10"/>
        <rFont val="Arial"/>
        <family val="2"/>
      </rPr>
      <t>titolari</t>
    </r>
  </si>
  <si>
    <t>di cui titolari PSICO</t>
  </si>
  <si>
    <t>di cui titolari UDITO</t>
  </si>
  <si>
    <t>di cui titolari VISTA</t>
  </si>
  <si>
    <t>O.D. 14/15 totale POSTI</t>
  </si>
  <si>
    <t>di cui num  PSICO FISICI 14/15</t>
  </si>
  <si>
    <t>di cui num VISTA 14/15</t>
  </si>
  <si>
    <t>organico diritto 2014/2015</t>
  </si>
  <si>
    <t>organico diritto 2015/2016</t>
  </si>
  <si>
    <t>di cui num UDITO 14/15</t>
  </si>
  <si>
    <t>O.D. 15/16 totale POSTI</t>
  </si>
  <si>
    <t>di cui num  PSICO FISICI 15/16</t>
  </si>
  <si>
    <t xml:space="preserve">di cui num UDITO 15/16 </t>
  </si>
  <si>
    <t>di cui num VISTA 15/16</t>
  </si>
  <si>
    <r>
      <t xml:space="preserve">doc.ruolo </t>
    </r>
    <r>
      <rPr>
        <b/>
        <sz val="8"/>
        <rFont val="Arial Narrow"/>
        <family val="2"/>
      </rPr>
      <t xml:space="preserve">14/15 </t>
    </r>
    <r>
      <rPr>
        <i/>
        <sz val="8"/>
        <rFont val="Arial Narrow"/>
        <family val="2"/>
      </rPr>
      <t>in attesa di sede def.</t>
    </r>
  </si>
  <si>
    <t>disp. PRIMA dei trasf. PSICOFISICI</t>
  </si>
  <si>
    <t>ruolo 1.9.2014:</t>
  </si>
  <si>
    <t xml:space="preserve">RUSSO PALMINA </t>
  </si>
  <si>
    <t>CAVALLO VIRGINIA</t>
  </si>
  <si>
    <t>CHIRICHELLA NADIA</t>
  </si>
  <si>
    <t>INZERILLO ANNA</t>
  </si>
  <si>
    <t>BUTTAFUOCO VINCENZO</t>
  </si>
  <si>
    <t>disp DOPO trasfer  VISTA</t>
  </si>
  <si>
    <t>disp DOPO trasfer UDITO</t>
  </si>
  <si>
    <t>disp DOPO trasf. PSI   COFISICI</t>
  </si>
  <si>
    <t>DISPONIBILITA' DOPO I TRASFERIMENTI</t>
  </si>
  <si>
    <t>nominativi</t>
  </si>
  <si>
    <t>n. doc in uscita VISTA</t>
  </si>
  <si>
    <t>n. doc in uscita UDITO</t>
  </si>
  <si>
    <t>n. doc in uscita PSICO</t>
  </si>
  <si>
    <t>n. doc in entrata VISTA</t>
  </si>
  <si>
    <t>n. doc in entrata UDITO</t>
  </si>
  <si>
    <t>n. doc in entrata PSICO</t>
  </si>
  <si>
    <t>Cavallo Chirichella</t>
  </si>
  <si>
    <t>Lanzini Belli Inzerillo</t>
  </si>
  <si>
    <t>Rosa</t>
  </si>
  <si>
    <t>Russo</t>
  </si>
  <si>
    <t>Buttafuoco Tosello</t>
  </si>
  <si>
    <t>Frattale</t>
  </si>
  <si>
    <t>Migliaccio</t>
  </si>
  <si>
    <t>Tempo Parziale</t>
  </si>
  <si>
    <t>n. docenti titolari</t>
  </si>
  <si>
    <t>O.F. 2015/2016 ore libere lasciate da doc. in Tempo Parziale</t>
  </si>
  <si>
    <t>O.F. 2015/2016 ore libere lasciate da doc. in eson/semi e distac</t>
  </si>
  <si>
    <t>O.F. 2015/2016 posti ADEG. O.D. al FATTO</t>
  </si>
  <si>
    <t>O.F. 2015/2016 ore ADEG. O.D. al FATTO</t>
  </si>
  <si>
    <t>Torchio 9/18</t>
  </si>
  <si>
    <t>Tosello 12/18</t>
  </si>
  <si>
    <t>Barone</t>
  </si>
  <si>
    <r>
      <t>Rosa                Russo</t>
    </r>
    <r>
      <rPr>
        <sz val="6"/>
        <rFont val="Arial"/>
        <family val="2"/>
      </rPr>
      <t>(ruolo PA)</t>
    </r>
  </si>
  <si>
    <t>Lanzini Rissone Cannelli (sup)</t>
  </si>
  <si>
    <t>somma posti</t>
  </si>
  <si>
    <t>somma spezzoni orario</t>
  </si>
  <si>
    <t>SMS  - Costigliole AT</t>
  </si>
  <si>
    <t>SMS  - Castagnole L.</t>
  </si>
  <si>
    <t>SMS S.Damiano - AT</t>
  </si>
  <si>
    <t xml:space="preserve">SMS  - Castelnuovo </t>
  </si>
  <si>
    <t>SMS Buttigliera AT</t>
  </si>
  <si>
    <t>SMS Monastero -AT</t>
  </si>
  <si>
    <t>SMS Montechiaro-AT</t>
  </si>
  <si>
    <t>SMS Incisa - AT</t>
  </si>
  <si>
    <t>SMS Montegrosso-AT</t>
  </si>
  <si>
    <t>SMS Mombercelli- AT</t>
  </si>
  <si>
    <t>SMS Portacomaro - AT</t>
  </si>
  <si>
    <t>Utilizz.e  Ass. Provv cattedre</t>
  </si>
  <si>
    <t>Utilizz.e  Ass. Provv ore</t>
  </si>
  <si>
    <t>Utilizz.e  Ass. Provv Nomi</t>
  </si>
  <si>
    <t>Disponibilità dopo ass. provv. utiliz. Cattedre</t>
  </si>
  <si>
    <t>Disponibilità dopo ass. provv. utiliz. ore</t>
  </si>
  <si>
    <t xml:space="preserve">Tealdo </t>
  </si>
  <si>
    <t>Rossi</t>
  </si>
  <si>
    <t>Pezzoni</t>
  </si>
  <si>
    <t>Tappa</t>
  </si>
  <si>
    <t>Scassa (6)  Brondolo (6) Avellino (6)</t>
  </si>
  <si>
    <t>Gatta</t>
  </si>
  <si>
    <t>Viglione (6) Ponzone (2)</t>
  </si>
  <si>
    <t>Barisone</t>
  </si>
  <si>
    <t>Accornero</t>
  </si>
  <si>
    <t xml:space="preserve"> Bongiovanni (10)</t>
  </si>
  <si>
    <t>Di Cicco (12)              Novara (12)                 Martino (catt)</t>
  </si>
  <si>
    <t>Bovio(catt)          Minoletti (9)</t>
  </si>
  <si>
    <t>Tosello         Brumana (6)  Borsato (6)</t>
  </si>
  <si>
    <t>Tosello                       Inzerillo (ass.PA)</t>
  </si>
  <si>
    <t>Scasso (6) Lovisolo (6) Barbero (6) Galluccio (8) Destefanis (10)</t>
  </si>
  <si>
    <t>Nominativo RUOLO</t>
  </si>
  <si>
    <t>PEIRETTI VALENTINA</t>
  </si>
  <si>
    <t>GINACRISTOFARO GIULIA</t>
  </si>
  <si>
    <t>PELLICCIA LUIGIA</t>
  </si>
  <si>
    <t>disponibilità  SOSTEGNO  dopo  RUOLO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</si>
</sst>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[$-F800]dddd\,\ mmmm\ dd\,\ yyyy"/>
    <numFmt numFmtId="170" formatCode="[$-410]mmmm\-yy;@"/>
    <numFmt numFmtId="171" formatCode="dd/mm/yy;@"/>
    <numFmt numFmtId="172" formatCode="[$-410]d\ mmmm\ yyyy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7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35" borderId="14" xfId="0" applyFont="1" applyFill="1" applyBorder="1" applyAlignment="1">
      <alignment/>
    </xf>
    <xf numFmtId="0" fontId="0" fillId="0" borderId="0" xfId="0" applyFill="1" applyAlignment="1">
      <alignment/>
    </xf>
    <xf numFmtId="0" fontId="12" fillId="0" borderId="14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6" fillId="35" borderId="20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6" fillId="36" borderId="32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0" fillId="37" borderId="10" xfId="0" applyFont="1" applyFill="1" applyBorder="1" applyAlignment="1">
      <alignment horizontal="center" vertical="center" wrapText="1"/>
    </xf>
    <xf numFmtId="0" fontId="5" fillId="37" borderId="3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0" fillId="38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vertical="center" wrapText="1"/>
    </xf>
    <xf numFmtId="0" fontId="0" fillId="38" borderId="10" xfId="0" applyFill="1" applyBorder="1" applyAlignment="1">
      <alignment/>
    </xf>
    <xf numFmtId="0" fontId="0" fillId="16" borderId="10" xfId="0" applyFill="1" applyBorder="1" applyAlignment="1">
      <alignment/>
    </xf>
    <xf numFmtId="0" fontId="16" fillId="0" borderId="0" xfId="0" applyFont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17" fillId="38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20" fillId="0" borderId="13" xfId="0" applyFont="1" applyFill="1" applyBorder="1" applyAlignment="1">
      <alignment horizontal="right" vertical="center" wrapText="1"/>
    </xf>
    <xf numFmtId="0" fontId="19" fillId="0" borderId="33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1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3" fillId="38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ill>
        <patternFill>
          <bgColor indexed="13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4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2" max="2" width="19.421875" style="0" bestFit="1" customWidth="1"/>
    <col min="3" max="3" width="5.8515625" style="0" customWidth="1"/>
    <col min="4" max="4" width="5.57421875" style="0" customWidth="1"/>
    <col min="5" max="5" width="5.7109375" style="0" customWidth="1"/>
    <col min="6" max="6" width="5.28125" style="0" customWidth="1"/>
    <col min="7" max="7" width="6.28125" style="0" customWidth="1"/>
    <col min="8" max="10" width="5.8515625" style="0" customWidth="1"/>
    <col min="11" max="14" width="5.8515625" style="20" customWidth="1"/>
    <col min="15" max="15" width="7.00390625" style="0" customWidth="1"/>
    <col min="16" max="16" width="9.7109375" style="46" customWidth="1"/>
    <col min="17" max="17" width="6.00390625" style="46" customWidth="1"/>
    <col min="18" max="18" width="6.28125" style="46" customWidth="1"/>
    <col min="19" max="19" width="9.140625" style="0" customWidth="1"/>
    <col min="20" max="20" width="9.8515625" style="0" customWidth="1"/>
    <col min="21" max="21" width="9.140625" style="0" customWidth="1"/>
    <col min="22" max="22" width="9.8515625" style="46" customWidth="1"/>
    <col min="23" max="25" width="9.140625" style="0" customWidth="1"/>
    <col min="26" max="26" width="12.00390625" style="0" customWidth="1"/>
    <col min="27" max="27" width="11.7109375" style="0" customWidth="1"/>
    <col min="31" max="31" width="19.421875" style="0" bestFit="1" customWidth="1"/>
    <col min="32" max="32" width="12.00390625" style="0" bestFit="1" customWidth="1"/>
    <col min="43" max="43" width="17.57421875" style="0" customWidth="1"/>
  </cols>
  <sheetData>
    <row r="1" ht="15.75">
      <c r="A1" s="67" t="s">
        <v>111</v>
      </c>
    </row>
    <row r="2" ht="16.5" thickBot="1">
      <c r="A2" s="67"/>
    </row>
    <row r="3" spans="3:10" ht="13.5" thickBot="1">
      <c r="C3" s="21" t="s">
        <v>30</v>
      </c>
      <c r="D3" s="22"/>
      <c r="E3" s="22"/>
      <c r="F3" s="23"/>
      <c r="G3" s="19" t="s">
        <v>31</v>
      </c>
      <c r="H3" s="25"/>
      <c r="I3" s="25"/>
      <c r="J3" s="26"/>
    </row>
    <row r="4" spans="1:46" s="1" customFormat="1" ht="95.25" thickBot="1">
      <c r="A4" s="2" t="s">
        <v>0</v>
      </c>
      <c r="B4" s="16"/>
      <c r="C4" s="34" t="s">
        <v>27</v>
      </c>
      <c r="D4" s="35" t="s">
        <v>28</v>
      </c>
      <c r="E4" s="35" t="s">
        <v>32</v>
      </c>
      <c r="F4" s="36" t="s">
        <v>29</v>
      </c>
      <c r="G4" s="43" t="s">
        <v>33</v>
      </c>
      <c r="H4" s="27" t="s">
        <v>34</v>
      </c>
      <c r="I4" s="27" t="s">
        <v>35</v>
      </c>
      <c r="J4" s="28" t="s">
        <v>36</v>
      </c>
      <c r="K4" s="32" t="s">
        <v>23</v>
      </c>
      <c r="L4" s="31" t="s">
        <v>24</v>
      </c>
      <c r="M4" s="31" t="s">
        <v>25</v>
      </c>
      <c r="N4" s="31" t="s">
        <v>26</v>
      </c>
      <c r="O4" s="12" t="s">
        <v>37</v>
      </c>
      <c r="P4" s="47" t="s">
        <v>38</v>
      </c>
      <c r="Q4" s="47" t="s">
        <v>21</v>
      </c>
      <c r="R4" s="47" t="s">
        <v>22</v>
      </c>
      <c r="S4" s="58" t="s">
        <v>55</v>
      </c>
      <c r="T4" s="58" t="s">
        <v>54</v>
      </c>
      <c r="U4" s="58" t="s">
        <v>53</v>
      </c>
      <c r="V4" s="58" t="s">
        <v>49</v>
      </c>
      <c r="W4" s="58" t="s">
        <v>52</v>
      </c>
      <c r="X4" s="58" t="s">
        <v>51</v>
      </c>
      <c r="Y4" s="58" t="s">
        <v>50</v>
      </c>
      <c r="Z4" s="58" t="s">
        <v>49</v>
      </c>
      <c r="AA4" s="58" t="s">
        <v>48</v>
      </c>
      <c r="AB4" s="58" t="s">
        <v>47</v>
      </c>
      <c r="AC4" s="58" t="s">
        <v>46</v>
      </c>
      <c r="AD4" s="58" t="s">
        <v>45</v>
      </c>
      <c r="AE4" s="58" t="s">
        <v>107</v>
      </c>
      <c r="AF4" s="58" t="s">
        <v>63</v>
      </c>
      <c r="AG4" s="68" t="s">
        <v>65</v>
      </c>
      <c r="AH4" s="69" t="s">
        <v>64</v>
      </c>
      <c r="AI4" s="58" t="s">
        <v>49</v>
      </c>
      <c r="AJ4" s="58" t="s">
        <v>66</v>
      </c>
      <c r="AK4" s="70" t="s">
        <v>67</v>
      </c>
      <c r="AL4" s="70" t="s">
        <v>68</v>
      </c>
      <c r="AM4" s="70" t="s">
        <v>74</v>
      </c>
      <c r="AN4" s="70" t="s">
        <v>75</v>
      </c>
      <c r="AO4" s="47" t="s">
        <v>87</v>
      </c>
      <c r="AP4" s="47" t="s">
        <v>88</v>
      </c>
      <c r="AQ4" s="47" t="s">
        <v>89</v>
      </c>
      <c r="AR4" s="47" t="s">
        <v>90</v>
      </c>
      <c r="AS4" s="47" t="s">
        <v>91</v>
      </c>
      <c r="AT4" s="76"/>
    </row>
    <row r="5" spans="1:45" ht="51.75" thickBot="1">
      <c r="A5" s="3" t="s">
        <v>1</v>
      </c>
      <c r="B5" s="74" t="s">
        <v>2</v>
      </c>
      <c r="C5" s="37">
        <v>12</v>
      </c>
      <c r="D5" s="29">
        <v>10</v>
      </c>
      <c r="E5" s="30">
        <v>1</v>
      </c>
      <c r="F5" s="38">
        <v>1</v>
      </c>
      <c r="G5" s="44">
        <v>12</v>
      </c>
      <c r="H5" s="24">
        <v>10</v>
      </c>
      <c r="I5" s="24">
        <v>1</v>
      </c>
      <c r="J5" s="24">
        <v>1</v>
      </c>
      <c r="K5" s="33">
        <v>11</v>
      </c>
      <c r="L5" s="15">
        <v>9</v>
      </c>
      <c r="M5" s="15">
        <v>1</v>
      </c>
      <c r="N5" s="15">
        <v>1</v>
      </c>
      <c r="O5" s="11"/>
      <c r="P5" s="53">
        <v>1</v>
      </c>
      <c r="Q5" s="48">
        <f>I5-M5</f>
        <v>0</v>
      </c>
      <c r="R5" s="49">
        <v>0</v>
      </c>
      <c r="S5" s="59">
        <v>3</v>
      </c>
      <c r="T5" s="59"/>
      <c r="U5" s="59"/>
      <c r="V5" s="62" t="s">
        <v>57</v>
      </c>
      <c r="W5" s="59">
        <v>1</v>
      </c>
      <c r="X5" s="59">
        <v>1</v>
      </c>
      <c r="Y5" s="59">
        <v>1</v>
      </c>
      <c r="Z5" s="64" t="s">
        <v>73</v>
      </c>
      <c r="AA5" s="82">
        <v>1</v>
      </c>
      <c r="AB5" s="66">
        <v>1</v>
      </c>
      <c r="AC5" s="59">
        <v>0</v>
      </c>
      <c r="AD5" s="59">
        <v>0</v>
      </c>
      <c r="AE5" s="59"/>
      <c r="AF5" s="59" t="s">
        <v>70</v>
      </c>
      <c r="AG5" s="59">
        <v>6</v>
      </c>
      <c r="AH5" s="59"/>
      <c r="AI5" s="59"/>
      <c r="AJ5" s="59"/>
      <c r="AK5" s="59">
        <v>1</v>
      </c>
      <c r="AL5" s="59"/>
      <c r="AM5" s="72">
        <f>AK5</f>
        <v>1</v>
      </c>
      <c r="AN5" s="72">
        <f>AG5+AJ5+AL5</f>
        <v>6</v>
      </c>
      <c r="AO5" s="59">
        <v>0</v>
      </c>
      <c r="AP5" s="59"/>
      <c r="AQ5" s="81" t="s">
        <v>105</v>
      </c>
      <c r="AR5" s="65">
        <f>AM5+AO5</f>
        <v>1</v>
      </c>
      <c r="AS5" s="65">
        <f>AN5+AP5</f>
        <v>6</v>
      </c>
    </row>
    <row r="6" spans="1:45" ht="34.5" customHeight="1">
      <c r="A6" s="4"/>
      <c r="B6" s="75" t="s">
        <v>3</v>
      </c>
      <c r="C6" s="39">
        <v>11</v>
      </c>
      <c r="D6" s="7">
        <v>11</v>
      </c>
      <c r="E6" s="13">
        <v>0</v>
      </c>
      <c r="F6" s="40">
        <v>0</v>
      </c>
      <c r="G6" s="44">
        <v>14</v>
      </c>
      <c r="H6" s="15">
        <v>14</v>
      </c>
      <c r="I6" s="15">
        <v>0</v>
      </c>
      <c r="J6" s="15">
        <v>0</v>
      </c>
      <c r="K6" s="33">
        <v>8</v>
      </c>
      <c r="L6" s="15">
        <v>8</v>
      </c>
      <c r="M6" s="15">
        <v>0</v>
      </c>
      <c r="N6" s="15">
        <v>0</v>
      </c>
      <c r="O6" s="11"/>
      <c r="P6" s="53">
        <f aca="true" t="shared" si="0" ref="P6:P33">H6-L6</f>
        <v>6</v>
      </c>
      <c r="Q6" s="49">
        <f aca="true" t="shared" si="1" ref="Q6:Q33">I6-M6</f>
        <v>0</v>
      </c>
      <c r="R6" s="48">
        <f aca="true" t="shared" si="2" ref="R6:R33">J6-N6</f>
        <v>0</v>
      </c>
      <c r="S6" s="59">
        <v>2</v>
      </c>
      <c r="T6" s="59"/>
      <c r="U6" s="59"/>
      <c r="V6" s="62" t="s">
        <v>56</v>
      </c>
      <c r="W6" s="59">
        <v>1</v>
      </c>
      <c r="X6" s="59"/>
      <c r="Y6" s="59"/>
      <c r="Z6" s="60" t="s">
        <v>62</v>
      </c>
      <c r="AA6" s="82">
        <v>4</v>
      </c>
      <c r="AB6" s="66">
        <v>4</v>
      </c>
      <c r="AC6" s="59">
        <v>0</v>
      </c>
      <c r="AD6" s="59">
        <v>0</v>
      </c>
      <c r="AE6" s="86" t="s">
        <v>110</v>
      </c>
      <c r="AF6" s="59"/>
      <c r="AG6" s="59"/>
      <c r="AH6" s="59"/>
      <c r="AI6" s="59"/>
      <c r="AJ6" s="59"/>
      <c r="AK6" s="59">
        <v>2</v>
      </c>
      <c r="AL6" s="59">
        <v>9</v>
      </c>
      <c r="AM6" s="72">
        <v>1</v>
      </c>
      <c r="AN6" s="72">
        <v>27</v>
      </c>
      <c r="AO6" s="59"/>
      <c r="AP6" s="59">
        <v>-10</v>
      </c>
      <c r="AQ6" s="80" t="s">
        <v>101</v>
      </c>
      <c r="AR6" s="65">
        <f aca="true" t="shared" si="3" ref="AR6:AR33">AM6+AO6</f>
        <v>1</v>
      </c>
      <c r="AS6" s="65">
        <f aca="true" t="shared" si="4" ref="AS6:AS33">AN6+AP6</f>
        <v>17</v>
      </c>
    </row>
    <row r="7" spans="1:45" ht="39">
      <c r="A7" s="4"/>
      <c r="B7" s="75" t="s">
        <v>4</v>
      </c>
      <c r="C7" s="39">
        <v>10</v>
      </c>
      <c r="D7" s="7">
        <v>10</v>
      </c>
      <c r="E7" s="13">
        <v>0</v>
      </c>
      <c r="F7" s="40">
        <v>0</v>
      </c>
      <c r="G7" s="44">
        <v>17</v>
      </c>
      <c r="H7" s="15">
        <v>17</v>
      </c>
      <c r="I7" s="15">
        <v>0</v>
      </c>
      <c r="J7" s="15">
        <v>0</v>
      </c>
      <c r="K7" s="33">
        <v>9</v>
      </c>
      <c r="L7" s="15">
        <v>9</v>
      </c>
      <c r="M7" s="15">
        <v>0</v>
      </c>
      <c r="N7" s="15">
        <v>0</v>
      </c>
      <c r="O7" s="11"/>
      <c r="P7" s="53">
        <f t="shared" si="0"/>
        <v>8</v>
      </c>
      <c r="Q7" s="48">
        <f t="shared" si="1"/>
        <v>0</v>
      </c>
      <c r="R7" s="48">
        <f t="shared" si="2"/>
        <v>0</v>
      </c>
      <c r="S7" s="59">
        <v>1</v>
      </c>
      <c r="T7" s="60"/>
      <c r="U7" s="59"/>
      <c r="V7" s="61" t="s">
        <v>59</v>
      </c>
      <c r="W7" s="59">
        <v>2</v>
      </c>
      <c r="X7" s="59"/>
      <c r="Y7" s="59"/>
      <c r="Z7" s="64" t="s">
        <v>72</v>
      </c>
      <c r="AA7" s="82">
        <v>8</v>
      </c>
      <c r="AB7" s="66">
        <v>8</v>
      </c>
      <c r="AC7" s="59">
        <v>0</v>
      </c>
      <c r="AD7" s="59">
        <v>0</v>
      </c>
      <c r="AE7" s="85" t="s">
        <v>109</v>
      </c>
      <c r="AF7" s="59"/>
      <c r="AG7" s="59"/>
      <c r="AH7" s="59"/>
      <c r="AI7" s="59" t="s">
        <v>71</v>
      </c>
      <c r="AJ7" s="59">
        <v>9</v>
      </c>
      <c r="AK7" s="59">
        <v>2</v>
      </c>
      <c r="AL7" s="59"/>
      <c r="AM7" s="72">
        <v>1</v>
      </c>
      <c r="AN7" s="72">
        <v>27</v>
      </c>
      <c r="AO7" s="59">
        <v>-1</v>
      </c>
      <c r="AP7" s="59">
        <v>-24</v>
      </c>
      <c r="AQ7" s="79" t="s">
        <v>102</v>
      </c>
      <c r="AR7" s="59">
        <f t="shared" si="3"/>
        <v>0</v>
      </c>
      <c r="AS7" s="65">
        <f t="shared" si="4"/>
        <v>3</v>
      </c>
    </row>
    <row r="8" spans="1:45" ht="54" customHeight="1">
      <c r="A8" s="4"/>
      <c r="B8" s="75" t="s">
        <v>13</v>
      </c>
      <c r="C8" s="39">
        <v>6</v>
      </c>
      <c r="D8" s="7">
        <v>5</v>
      </c>
      <c r="E8" s="13">
        <v>1</v>
      </c>
      <c r="F8" s="40">
        <v>0</v>
      </c>
      <c r="G8" s="44">
        <v>6</v>
      </c>
      <c r="H8" s="15">
        <v>6</v>
      </c>
      <c r="I8" s="15">
        <v>0</v>
      </c>
      <c r="J8" s="15">
        <v>0</v>
      </c>
      <c r="K8" s="33">
        <v>3</v>
      </c>
      <c r="L8" s="15">
        <v>3</v>
      </c>
      <c r="M8" s="15">
        <v>0</v>
      </c>
      <c r="N8" s="15">
        <v>0</v>
      </c>
      <c r="O8" s="11"/>
      <c r="P8" s="53">
        <f t="shared" si="0"/>
        <v>3</v>
      </c>
      <c r="Q8" s="49">
        <f t="shared" si="1"/>
        <v>0</v>
      </c>
      <c r="R8" s="48">
        <f t="shared" si="2"/>
        <v>0</v>
      </c>
      <c r="S8" s="59"/>
      <c r="T8" s="59"/>
      <c r="U8" s="59"/>
      <c r="V8" s="48"/>
      <c r="W8" s="59"/>
      <c r="X8" s="59"/>
      <c r="Y8" s="59"/>
      <c r="Z8" s="59"/>
      <c r="AA8" s="82">
        <f aca="true" t="shared" si="5" ref="AA8:AA33">P8+Q8+R8-S8-T8-U8+W8+X8+Y8</f>
        <v>3</v>
      </c>
      <c r="AB8" s="66">
        <v>3</v>
      </c>
      <c r="AC8" s="59">
        <v>0</v>
      </c>
      <c r="AD8" s="59">
        <v>0</v>
      </c>
      <c r="AE8" s="59"/>
      <c r="AF8" s="59"/>
      <c r="AG8" s="59"/>
      <c r="AH8" s="59"/>
      <c r="AI8" s="59"/>
      <c r="AJ8" s="59"/>
      <c r="AK8" s="59">
        <v>2</v>
      </c>
      <c r="AL8" s="59"/>
      <c r="AM8" s="72">
        <v>0</v>
      </c>
      <c r="AN8" s="72">
        <v>36</v>
      </c>
      <c r="AO8" s="59"/>
      <c r="AP8" s="59">
        <v>-36</v>
      </c>
      <c r="AQ8" s="81" t="s">
        <v>106</v>
      </c>
      <c r="AR8" s="59">
        <f t="shared" si="3"/>
        <v>0</v>
      </c>
      <c r="AS8" s="65">
        <f t="shared" si="4"/>
        <v>0</v>
      </c>
    </row>
    <row r="9" spans="1:45" ht="34.5" customHeight="1">
      <c r="A9" s="4"/>
      <c r="B9" s="75" t="s">
        <v>76</v>
      </c>
      <c r="C9" s="39">
        <v>2</v>
      </c>
      <c r="D9" s="7">
        <v>2</v>
      </c>
      <c r="E9" s="13">
        <v>0</v>
      </c>
      <c r="F9" s="40">
        <v>0</v>
      </c>
      <c r="G9" s="44">
        <v>3</v>
      </c>
      <c r="H9" s="15">
        <v>3</v>
      </c>
      <c r="I9" s="15">
        <v>0</v>
      </c>
      <c r="J9" s="15">
        <v>0</v>
      </c>
      <c r="K9" s="33">
        <v>1</v>
      </c>
      <c r="L9" s="15">
        <v>1</v>
      </c>
      <c r="M9" s="15">
        <v>0</v>
      </c>
      <c r="N9" s="15">
        <v>0</v>
      </c>
      <c r="O9" s="11"/>
      <c r="P9" s="53">
        <f t="shared" si="0"/>
        <v>2</v>
      </c>
      <c r="Q9" s="48">
        <f t="shared" si="1"/>
        <v>0</v>
      </c>
      <c r="R9" s="48">
        <f t="shared" si="2"/>
        <v>0</v>
      </c>
      <c r="S9" s="59">
        <v>1</v>
      </c>
      <c r="T9" s="60"/>
      <c r="U9" s="59"/>
      <c r="V9" s="61" t="s">
        <v>58</v>
      </c>
      <c r="W9" s="59"/>
      <c r="X9" s="59"/>
      <c r="Y9" s="59"/>
      <c r="Z9" s="59"/>
      <c r="AA9" s="82">
        <f t="shared" si="5"/>
        <v>1</v>
      </c>
      <c r="AB9" s="66">
        <v>1</v>
      </c>
      <c r="AC9" s="59">
        <v>0</v>
      </c>
      <c r="AD9" s="59">
        <v>0</v>
      </c>
      <c r="AE9" s="59"/>
      <c r="AF9" s="59"/>
      <c r="AG9" s="59"/>
      <c r="AH9" s="59"/>
      <c r="AI9" s="59"/>
      <c r="AJ9" s="59"/>
      <c r="AK9" s="59">
        <v>1</v>
      </c>
      <c r="AL9" s="59"/>
      <c r="AM9" s="72">
        <v>0</v>
      </c>
      <c r="AN9" s="72">
        <v>18</v>
      </c>
      <c r="AO9" s="59"/>
      <c r="AP9" s="59"/>
      <c r="AQ9" s="60"/>
      <c r="AR9" s="59">
        <f t="shared" si="3"/>
        <v>0</v>
      </c>
      <c r="AS9" s="65">
        <f t="shared" si="4"/>
        <v>18</v>
      </c>
    </row>
    <row r="10" spans="1:45" ht="34.5" customHeight="1">
      <c r="A10" s="4"/>
      <c r="B10" s="75" t="s">
        <v>77</v>
      </c>
      <c r="C10" s="39">
        <v>2</v>
      </c>
      <c r="D10" s="7">
        <v>2</v>
      </c>
      <c r="E10" s="13">
        <v>0</v>
      </c>
      <c r="F10" s="40">
        <v>0</v>
      </c>
      <c r="G10" s="44">
        <v>2</v>
      </c>
      <c r="H10" s="15">
        <v>2</v>
      </c>
      <c r="I10" s="15">
        <v>0</v>
      </c>
      <c r="J10" s="15">
        <v>0</v>
      </c>
      <c r="K10" s="33">
        <f>L10+M10+N10</f>
        <v>0</v>
      </c>
      <c r="L10" s="15">
        <v>0</v>
      </c>
      <c r="M10" s="15">
        <v>0</v>
      </c>
      <c r="N10" s="15"/>
      <c r="O10" s="11"/>
      <c r="P10" s="53">
        <f t="shared" si="0"/>
        <v>2</v>
      </c>
      <c r="Q10" s="48">
        <f t="shared" si="1"/>
        <v>0</v>
      </c>
      <c r="R10" s="48">
        <f t="shared" si="2"/>
        <v>0</v>
      </c>
      <c r="S10" s="59"/>
      <c r="T10" s="59"/>
      <c r="U10" s="59"/>
      <c r="V10" s="48"/>
      <c r="W10" s="59"/>
      <c r="X10" s="59"/>
      <c r="Y10" s="59"/>
      <c r="Z10" s="59"/>
      <c r="AA10" s="82">
        <f t="shared" si="5"/>
        <v>2</v>
      </c>
      <c r="AB10" s="66">
        <v>2</v>
      </c>
      <c r="AC10" s="59">
        <v>0</v>
      </c>
      <c r="AD10" s="59">
        <v>0</v>
      </c>
      <c r="AE10" s="59"/>
      <c r="AF10" s="59"/>
      <c r="AG10" s="59"/>
      <c r="AH10" s="59"/>
      <c r="AI10" s="59"/>
      <c r="AJ10" s="59"/>
      <c r="AK10" s="59"/>
      <c r="AL10" s="59"/>
      <c r="AM10" s="72">
        <f aca="true" t="shared" si="6" ref="AM10:AM34">AK10</f>
        <v>0</v>
      </c>
      <c r="AN10" s="72">
        <f aca="true" t="shared" si="7" ref="AN10:AN33">AG10+AJ10+AL10</f>
        <v>0</v>
      </c>
      <c r="AO10" s="59"/>
      <c r="AP10" s="59"/>
      <c r="AQ10" s="59"/>
      <c r="AR10" s="59">
        <f t="shared" si="3"/>
        <v>0</v>
      </c>
      <c r="AS10" s="59">
        <f t="shared" si="4"/>
        <v>0</v>
      </c>
    </row>
    <row r="11" spans="1:45" ht="34.5" customHeight="1">
      <c r="A11" s="4"/>
      <c r="B11" s="75" t="s">
        <v>78</v>
      </c>
      <c r="C11" s="39">
        <v>4</v>
      </c>
      <c r="D11" s="7">
        <v>4</v>
      </c>
      <c r="E11" s="13">
        <v>0</v>
      </c>
      <c r="F11" s="40">
        <v>0</v>
      </c>
      <c r="G11" s="44">
        <v>4</v>
      </c>
      <c r="H11" s="15">
        <v>4</v>
      </c>
      <c r="I11" s="15">
        <v>0</v>
      </c>
      <c r="J11" s="15">
        <v>0</v>
      </c>
      <c r="K11" s="33">
        <v>3</v>
      </c>
      <c r="L11" s="15">
        <v>3</v>
      </c>
      <c r="M11" s="15">
        <v>0</v>
      </c>
      <c r="N11" s="15">
        <v>0</v>
      </c>
      <c r="O11" s="11"/>
      <c r="P11" s="53">
        <f t="shared" si="0"/>
        <v>1</v>
      </c>
      <c r="Q11" s="48">
        <f t="shared" si="1"/>
        <v>0</v>
      </c>
      <c r="R11" s="48">
        <f t="shared" si="2"/>
        <v>0</v>
      </c>
      <c r="S11" s="59"/>
      <c r="T11" s="59"/>
      <c r="U11" s="59"/>
      <c r="V11" s="48"/>
      <c r="W11" s="59"/>
      <c r="X11" s="59"/>
      <c r="Y11" s="59"/>
      <c r="Z11" s="59"/>
      <c r="AA11" s="82">
        <f t="shared" si="5"/>
        <v>1</v>
      </c>
      <c r="AB11" s="66">
        <v>1</v>
      </c>
      <c r="AC11" s="59">
        <v>0</v>
      </c>
      <c r="AD11" s="59">
        <v>0</v>
      </c>
      <c r="AE11" s="59"/>
      <c r="AF11" s="59"/>
      <c r="AG11" s="59"/>
      <c r="AH11" s="59"/>
      <c r="AI11" s="59"/>
      <c r="AJ11" s="59"/>
      <c r="AK11" s="59">
        <v>1</v>
      </c>
      <c r="AL11" s="59"/>
      <c r="AM11" s="72">
        <f t="shared" si="6"/>
        <v>1</v>
      </c>
      <c r="AN11" s="72">
        <f t="shared" si="7"/>
        <v>0</v>
      </c>
      <c r="AO11" s="59"/>
      <c r="AP11" s="59"/>
      <c r="AQ11" s="59"/>
      <c r="AR11" s="65">
        <f t="shared" si="3"/>
        <v>1</v>
      </c>
      <c r="AS11" s="59">
        <f t="shared" si="4"/>
        <v>0</v>
      </c>
    </row>
    <row r="12" spans="1:45" ht="34.5" customHeight="1">
      <c r="A12" s="4"/>
      <c r="B12" s="75" t="s">
        <v>12</v>
      </c>
      <c r="C12" s="39">
        <v>2</v>
      </c>
      <c r="D12" s="7">
        <v>2</v>
      </c>
      <c r="E12" s="13">
        <v>0</v>
      </c>
      <c r="F12" s="40">
        <v>0</v>
      </c>
      <c r="G12" s="44">
        <v>2</v>
      </c>
      <c r="H12" s="15">
        <v>2</v>
      </c>
      <c r="I12" s="15">
        <v>0</v>
      </c>
      <c r="J12" s="15">
        <v>0</v>
      </c>
      <c r="K12" s="33">
        <v>1</v>
      </c>
      <c r="L12" s="15">
        <v>1</v>
      </c>
      <c r="M12" s="15">
        <v>0</v>
      </c>
      <c r="N12" s="15">
        <v>0</v>
      </c>
      <c r="O12" s="11"/>
      <c r="P12" s="53">
        <f t="shared" si="0"/>
        <v>1</v>
      </c>
      <c r="Q12" s="48">
        <f t="shared" si="1"/>
        <v>0</v>
      </c>
      <c r="R12" s="48">
        <f t="shared" si="2"/>
        <v>0</v>
      </c>
      <c r="S12" s="59"/>
      <c r="T12" s="59"/>
      <c r="U12" s="59"/>
      <c r="V12" s="48"/>
      <c r="W12" s="59"/>
      <c r="X12" s="59"/>
      <c r="Y12" s="59"/>
      <c r="Z12" s="59"/>
      <c r="AA12" s="82">
        <f t="shared" si="5"/>
        <v>1</v>
      </c>
      <c r="AB12" s="66">
        <v>1</v>
      </c>
      <c r="AC12" s="59">
        <v>0</v>
      </c>
      <c r="AD12" s="59">
        <v>0</v>
      </c>
      <c r="AE12" s="59"/>
      <c r="AF12" s="59" t="s">
        <v>69</v>
      </c>
      <c r="AG12" s="59">
        <v>9</v>
      </c>
      <c r="AH12" s="59"/>
      <c r="AI12" s="59"/>
      <c r="AJ12" s="59"/>
      <c r="AK12" s="59"/>
      <c r="AL12" s="59">
        <v>9</v>
      </c>
      <c r="AM12" s="72">
        <f t="shared" si="6"/>
        <v>0</v>
      </c>
      <c r="AN12" s="72">
        <f t="shared" si="7"/>
        <v>18</v>
      </c>
      <c r="AO12" s="59"/>
      <c r="AP12" s="59">
        <v>-2</v>
      </c>
      <c r="AQ12" s="59" t="s">
        <v>94</v>
      </c>
      <c r="AR12" s="59">
        <f t="shared" si="3"/>
        <v>0</v>
      </c>
      <c r="AS12" s="65">
        <f t="shared" si="4"/>
        <v>16</v>
      </c>
    </row>
    <row r="13" spans="1:45" ht="34.5" customHeight="1">
      <c r="A13" s="4"/>
      <c r="B13" s="75" t="s">
        <v>5</v>
      </c>
      <c r="C13" s="39">
        <v>2</v>
      </c>
      <c r="D13" s="7">
        <v>2</v>
      </c>
      <c r="E13" s="13">
        <v>0</v>
      </c>
      <c r="F13" s="40">
        <v>0</v>
      </c>
      <c r="G13" s="44">
        <v>2</v>
      </c>
      <c r="H13" s="15">
        <v>2</v>
      </c>
      <c r="I13" s="15">
        <v>0</v>
      </c>
      <c r="J13" s="15">
        <v>0</v>
      </c>
      <c r="K13" s="33">
        <v>1</v>
      </c>
      <c r="L13" s="15">
        <v>1</v>
      </c>
      <c r="M13" s="15">
        <v>0</v>
      </c>
      <c r="N13" s="15">
        <v>0</v>
      </c>
      <c r="O13" s="11"/>
      <c r="P13" s="53">
        <f t="shared" si="0"/>
        <v>1</v>
      </c>
      <c r="Q13" s="48">
        <f t="shared" si="1"/>
        <v>0</v>
      </c>
      <c r="R13" s="48">
        <f t="shared" si="2"/>
        <v>0</v>
      </c>
      <c r="S13" s="59"/>
      <c r="T13" s="59"/>
      <c r="U13" s="59"/>
      <c r="V13" s="48"/>
      <c r="W13" s="59"/>
      <c r="X13" s="59"/>
      <c r="Y13" s="59"/>
      <c r="Z13" s="59"/>
      <c r="AA13" s="82">
        <f t="shared" si="5"/>
        <v>1</v>
      </c>
      <c r="AB13" s="66">
        <v>1</v>
      </c>
      <c r="AC13" s="59">
        <v>0</v>
      </c>
      <c r="AD13" s="59">
        <v>0</v>
      </c>
      <c r="AE13" s="59"/>
      <c r="AF13" s="59"/>
      <c r="AG13" s="59"/>
      <c r="AH13" s="59"/>
      <c r="AI13" s="59"/>
      <c r="AJ13" s="59"/>
      <c r="AK13" s="59">
        <v>1</v>
      </c>
      <c r="AL13" s="59"/>
      <c r="AM13" s="72">
        <f t="shared" si="6"/>
        <v>1</v>
      </c>
      <c r="AN13" s="72">
        <f t="shared" si="7"/>
        <v>0</v>
      </c>
      <c r="AO13" s="59">
        <v>-1</v>
      </c>
      <c r="AP13" s="59"/>
      <c r="AQ13" s="60" t="s">
        <v>100</v>
      </c>
      <c r="AR13" s="59">
        <f t="shared" si="3"/>
        <v>0</v>
      </c>
      <c r="AS13" s="59">
        <f t="shared" si="4"/>
        <v>0</v>
      </c>
    </row>
    <row r="14" spans="1:45" ht="34.5" customHeight="1">
      <c r="A14" s="4"/>
      <c r="B14" s="75" t="s">
        <v>14</v>
      </c>
      <c r="C14" s="39">
        <v>1</v>
      </c>
      <c r="D14" s="7">
        <v>1</v>
      </c>
      <c r="E14" s="13">
        <v>0</v>
      </c>
      <c r="F14" s="40">
        <v>0</v>
      </c>
      <c r="G14" s="44">
        <v>1</v>
      </c>
      <c r="H14" s="15">
        <v>1</v>
      </c>
      <c r="I14" s="15">
        <v>0</v>
      </c>
      <c r="J14" s="15">
        <v>0</v>
      </c>
      <c r="K14" s="33">
        <f>L14+M14+N14</f>
        <v>0</v>
      </c>
      <c r="L14" s="15">
        <v>0</v>
      </c>
      <c r="M14" s="15">
        <v>0</v>
      </c>
      <c r="N14" s="15">
        <v>0</v>
      </c>
      <c r="O14" s="11"/>
      <c r="P14" s="53">
        <f t="shared" si="0"/>
        <v>1</v>
      </c>
      <c r="Q14" s="48">
        <f t="shared" si="1"/>
        <v>0</v>
      </c>
      <c r="R14" s="48">
        <f t="shared" si="2"/>
        <v>0</v>
      </c>
      <c r="S14" s="59"/>
      <c r="T14" s="59"/>
      <c r="U14" s="59"/>
      <c r="V14" s="48"/>
      <c r="W14" s="59"/>
      <c r="X14" s="59"/>
      <c r="Y14" s="59"/>
      <c r="Z14" s="59"/>
      <c r="AA14" s="82">
        <f t="shared" si="5"/>
        <v>1</v>
      </c>
      <c r="AB14" s="66">
        <v>1</v>
      </c>
      <c r="AC14" s="59">
        <v>0</v>
      </c>
      <c r="AD14" s="59">
        <v>0</v>
      </c>
      <c r="AE14" s="59"/>
      <c r="AF14" s="59"/>
      <c r="AG14" s="59"/>
      <c r="AH14" s="59"/>
      <c r="AI14" s="59"/>
      <c r="AJ14" s="59"/>
      <c r="AK14" s="59"/>
      <c r="AL14" s="59"/>
      <c r="AM14" s="72">
        <f t="shared" si="6"/>
        <v>0</v>
      </c>
      <c r="AN14" s="72">
        <f t="shared" si="7"/>
        <v>0</v>
      </c>
      <c r="AO14" s="59"/>
      <c r="AP14" s="59"/>
      <c r="AQ14" s="59"/>
      <c r="AR14" s="59">
        <f t="shared" si="3"/>
        <v>0</v>
      </c>
      <c r="AS14" s="59">
        <f t="shared" si="4"/>
        <v>0</v>
      </c>
    </row>
    <row r="15" spans="1:45" ht="34.5" customHeight="1">
      <c r="A15" s="4"/>
      <c r="B15" s="75" t="s">
        <v>79</v>
      </c>
      <c r="C15" s="39">
        <v>1</v>
      </c>
      <c r="D15" s="7">
        <v>1</v>
      </c>
      <c r="E15" s="13">
        <v>0</v>
      </c>
      <c r="F15" s="40">
        <v>0</v>
      </c>
      <c r="G15" s="44">
        <v>2</v>
      </c>
      <c r="H15" s="15">
        <v>2</v>
      </c>
      <c r="I15" s="15">
        <v>0</v>
      </c>
      <c r="J15" s="15">
        <v>0</v>
      </c>
      <c r="K15" s="33">
        <v>1</v>
      </c>
      <c r="L15" s="15">
        <v>1</v>
      </c>
      <c r="M15" s="15">
        <v>0</v>
      </c>
      <c r="N15" s="15">
        <v>0</v>
      </c>
      <c r="O15" s="11"/>
      <c r="P15" s="53">
        <f t="shared" si="0"/>
        <v>1</v>
      </c>
      <c r="Q15" s="48">
        <f t="shared" si="1"/>
        <v>0</v>
      </c>
      <c r="R15" s="48">
        <f t="shared" si="2"/>
        <v>0</v>
      </c>
      <c r="S15" s="59"/>
      <c r="T15" s="59"/>
      <c r="U15" s="59"/>
      <c r="V15" s="48"/>
      <c r="W15" s="59"/>
      <c r="X15" s="59"/>
      <c r="Y15" s="59"/>
      <c r="Z15" s="59"/>
      <c r="AA15" s="82">
        <f t="shared" si="5"/>
        <v>1</v>
      </c>
      <c r="AB15" s="66">
        <v>1</v>
      </c>
      <c r="AC15" s="59">
        <v>0</v>
      </c>
      <c r="AD15" s="59">
        <v>0</v>
      </c>
      <c r="AE15" s="59"/>
      <c r="AF15" s="59"/>
      <c r="AG15" s="59"/>
      <c r="AH15" s="59"/>
      <c r="AI15" s="59"/>
      <c r="AJ15" s="59"/>
      <c r="AK15" s="59"/>
      <c r="AL15" s="59"/>
      <c r="AM15" s="72">
        <f t="shared" si="6"/>
        <v>0</v>
      </c>
      <c r="AN15" s="72">
        <f t="shared" si="7"/>
        <v>0</v>
      </c>
      <c r="AO15" s="59"/>
      <c r="AP15" s="59"/>
      <c r="AQ15" s="59"/>
      <c r="AR15" s="59">
        <f t="shared" si="3"/>
        <v>0</v>
      </c>
      <c r="AS15" s="59">
        <f t="shared" si="4"/>
        <v>0</v>
      </c>
    </row>
    <row r="16" spans="1:45" ht="34.5" customHeight="1">
      <c r="A16" s="4"/>
      <c r="B16" s="75" t="s">
        <v>80</v>
      </c>
      <c r="C16" s="39">
        <v>1</v>
      </c>
      <c r="D16" s="7">
        <v>1</v>
      </c>
      <c r="E16" s="13">
        <v>0</v>
      </c>
      <c r="F16" s="40">
        <v>0</v>
      </c>
      <c r="G16" s="44">
        <v>1</v>
      </c>
      <c r="H16" s="15">
        <v>1</v>
      </c>
      <c r="I16" s="15">
        <v>0</v>
      </c>
      <c r="J16" s="15">
        <v>0</v>
      </c>
      <c r="K16" s="33">
        <f>L16+M16+N16</f>
        <v>0</v>
      </c>
      <c r="L16" s="15">
        <v>0</v>
      </c>
      <c r="M16" s="15">
        <v>0</v>
      </c>
      <c r="N16" s="15">
        <v>0</v>
      </c>
      <c r="O16" s="11"/>
      <c r="P16" s="53">
        <f t="shared" si="0"/>
        <v>1</v>
      </c>
      <c r="Q16" s="48">
        <f t="shared" si="1"/>
        <v>0</v>
      </c>
      <c r="R16" s="48">
        <f t="shared" si="2"/>
        <v>0</v>
      </c>
      <c r="S16" s="59"/>
      <c r="T16" s="59"/>
      <c r="U16" s="59"/>
      <c r="V16" s="48"/>
      <c r="W16" s="59"/>
      <c r="X16" s="59"/>
      <c r="Y16" s="59"/>
      <c r="Z16" s="59"/>
      <c r="AA16" s="82">
        <f t="shared" si="5"/>
        <v>1</v>
      </c>
      <c r="AB16" s="66">
        <v>1</v>
      </c>
      <c r="AC16" s="59">
        <v>0</v>
      </c>
      <c r="AD16" s="59">
        <v>0</v>
      </c>
      <c r="AE16" s="59"/>
      <c r="AF16" s="59"/>
      <c r="AG16" s="59"/>
      <c r="AH16" s="59"/>
      <c r="AI16" s="59"/>
      <c r="AJ16" s="59"/>
      <c r="AK16" s="59"/>
      <c r="AL16" s="59"/>
      <c r="AM16" s="72">
        <f t="shared" si="6"/>
        <v>0</v>
      </c>
      <c r="AN16" s="72">
        <f t="shared" si="7"/>
        <v>0</v>
      </c>
      <c r="AO16" s="59"/>
      <c r="AP16" s="59"/>
      <c r="AQ16" s="59"/>
      <c r="AR16" s="59">
        <f t="shared" si="3"/>
        <v>0</v>
      </c>
      <c r="AS16" s="59">
        <f t="shared" si="4"/>
        <v>0</v>
      </c>
    </row>
    <row r="17" spans="1:45" ht="34.5" customHeight="1">
      <c r="A17" s="4"/>
      <c r="B17" s="75" t="s">
        <v>11</v>
      </c>
      <c r="C17" s="39">
        <v>1</v>
      </c>
      <c r="D17" s="7">
        <v>1</v>
      </c>
      <c r="E17" s="13">
        <v>0</v>
      </c>
      <c r="F17" s="40">
        <v>0</v>
      </c>
      <c r="G17" s="44">
        <v>1</v>
      </c>
      <c r="H17" s="15">
        <v>1</v>
      </c>
      <c r="I17" s="15">
        <v>0</v>
      </c>
      <c r="J17" s="15">
        <v>0</v>
      </c>
      <c r="K17" s="33">
        <f>L17+M17+N17</f>
        <v>0</v>
      </c>
      <c r="L17" s="15">
        <v>0</v>
      </c>
      <c r="M17" s="15">
        <v>0</v>
      </c>
      <c r="N17" s="15">
        <v>0</v>
      </c>
      <c r="O17" s="11"/>
      <c r="P17" s="53">
        <f t="shared" si="0"/>
        <v>1</v>
      </c>
      <c r="Q17" s="48">
        <f t="shared" si="1"/>
        <v>0</v>
      </c>
      <c r="R17" s="48">
        <f t="shared" si="2"/>
        <v>0</v>
      </c>
      <c r="S17" s="59"/>
      <c r="T17" s="59"/>
      <c r="U17" s="59"/>
      <c r="V17" s="48"/>
      <c r="W17" s="59"/>
      <c r="X17" s="59"/>
      <c r="Y17" s="59"/>
      <c r="Z17" s="59"/>
      <c r="AA17" s="83">
        <v>0</v>
      </c>
      <c r="AB17" s="77">
        <v>0</v>
      </c>
      <c r="AC17" s="59">
        <v>0</v>
      </c>
      <c r="AD17" s="59">
        <v>0</v>
      </c>
      <c r="AE17" s="59"/>
      <c r="AF17" s="59"/>
      <c r="AG17" s="59"/>
      <c r="AH17" s="59"/>
      <c r="AI17" s="59"/>
      <c r="AJ17" s="59"/>
      <c r="AK17" s="59"/>
      <c r="AL17" s="59"/>
      <c r="AM17" s="72">
        <f t="shared" si="6"/>
        <v>0</v>
      </c>
      <c r="AN17" s="72">
        <f t="shared" si="7"/>
        <v>0</v>
      </c>
      <c r="AO17" s="59"/>
      <c r="AP17" s="59"/>
      <c r="AQ17" s="59" t="s">
        <v>92</v>
      </c>
      <c r="AR17" s="59">
        <f t="shared" si="3"/>
        <v>0</v>
      </c>
      <c r="AS17" s="59">
        <f t="shared" si="4"/>
        <v>0</v>
      </c>
    </row>
    <row r="18" spans="1:45" ht="34.5" customHeight="1">
      <c r="A18" s="4"/>
      <c r="B18" s="75" t="s">
        <v>81</v>
      </c>
      <c r="C18" s="39">
        <v>1</v>
      </c>
      <c r="D18" s="7">
        <v>1</v>
      </c>
      <c r="E18" s="13">
        <v>0</v>
      </c>
      <c r="F18" s="40">
        <v>0</v>
      </c>
      <c r="G18" s="44">
        <v>1</v>
      </c>
      <c r="H18" s="15">
        <v>1</v>
      </c>
      <c r="I18" s="15">
        <v>0</v>
      </c>
      <c r="J18" s="15">
        <v>0</v>
      </c>
      <c r="K18" s="33">
        <v>1</v>
      </c>
      <c r="L18" s="15">
        <v>1</v>
      </c>
      <c r="M18" s="15">
        <v>0</v>
      </c>
      <c r="N18" s="15">
        <v>0</v>
      </c>
      <c r="O18" s="11"/>
      <c r="P18" s="49">
        <f t="shared" si="0"/>
        <v>0</v>
      </c>
      <c r="Q18" s="48">
        <f t="shared" si="1"/>
        <v>0</v>
      </c>
      <c r="R18" s="48">
        <f t="shared" si="2"/>
        <v>0</v>
      </c>
      <c r="S18" s="59"/>
      <c r="T18" s="59"/>
      <c r="U18" s="59"/>
      <c r="V18" s="48"/>
      <c r="W18" s="59"/>
      <c r="X18" s="59"/>
      <c r="Y18" s="59"/>
      <c r="Z18" s="59"/>
      <c r="AA18" s="82">
        <v>1</v>
      </c>
      <c r="AB18" s="66">
        <v>1</v>
      </c>
      <c r="AC18" s="59">
        <v>0</v>
      </c>
      <c r="AD18" s="59">
        <v>0</v>
      </c>
      <c r="AE18" s="59"/>
      <c r="AF18" s="59"/>
      <c r="AG18" s="59"/>
      <c r="AH18" s="59"/>
      <c r="AI18" s="59"/>
      <c r="AJ18" s="59"/>
      <c r="AK18" s="59"/>
      <c r="AL18" s="59"/>
      <c r="AM18" s="72">
        <f t="shared" si="6"/>
        <v>0</v>
      </c>
      <c r="AN18" s="72">
        <f t="shared" si="7"/>
        <v>0</v>
      </c>
      <c r="AO18" s="59"/>
      <c r="AP18" s="59"/>
      <c r="AQ18" s="59" t="s">
        <v>92</v>
      </c>
      <c r="AR18" s="59">
        <f t="shared" si="3"/>
        <v>0</v>
      </c>
      <c r="AS18" s="59">
        <f t="shared" si="4"/>
        <v>0</v>
      </c>
    </row>
    <row r="19" spans="1:45" ht="34.5" customHeight="1">
      <c r="A19" s="4"/>
      <c r="B19" s="75" t="s">
        <v>15</v>
      </c>
      <c r="C19" s="39">
        <v>2</v>
      </c>
      <c r="D19" s="7">
        <v>2</v>
      </c>
      <c r="E19" s="13">
        <v>0</v>
      </c>
      <c r="F19" s="40">
        <v>0</v>
      </c>
      <c r="G19" s="44">
        <v>2</v>
      </c>
      <c r="H19" s="15">
        <v>2</v>
      </c>
      <c r="I19" s="15">
        <v>0</v>
      </c>
      <c r="J19" s="15">
        <v>0</v>
      </c>
      <c r="K19" s="33">
        <v>2</v>
      </c>
      <c r="L19" s="15">
        <v>2</v>
      </c>
      <c r="M19" s="15">
        <v>0</v>
      </c>
      <c r="N19" s="15">
        <v>0</v>
      </c>
      <c r="O19" s="11"/>
      <c r="P19" s="49">
        <f t="shared" si="0"/>
        <v>0</v>
      </c>
      <c r="Q19" s="48">
        <f t="shared" si="1"/>
        <v>0</v>
      </c>
      <c r="R19" s="48">
        <f t="shared" si="2"/>
        <v>0</v>
      </c>
      <c r="S19" s="59"/>
      <c r="T19" s="59"/>
      <c r="U19" s="59"/>
      <c r="V19" s="48"/>
      <c r="W19" s="59"/>
      <c r="X19" s="59"/>
      <c r="Y19" s="59"/>
      <c r="Z19" s="59"/>
      <c r="AA19" s="84">
        <f t="shared" si="5"/>
        <v>0</v>
      </c>
      <c r="AB19" s="59">
        <v>0</v>
      </c>
      <c r="AC19" s="59">
        <v>0</v>
      </c>
      <c r="AD19" s="59">
        <v>0</v>
      </c>
      <c r="AE19" s="59"/>
      <c r="AF19" s="59"/>
      <c r="AG19" s="59"/>
      <c r="AH19" s="59"/>
      <c r="AI19" s="59"/>
      <c r="AJ19" s="59"/>
      <c r="AK19" s="59"/>
      <c r="AL19" s="59"/>
      <c r="AM19" s="72">
        <f t="shared" si="6"/>
        <v>0</v>
      </c>
      <c r="AN19" s="72">
        <f t="shared" si="7"/>
        <v>0</v>
      </c>
      <c r="AO19" s="59"/>
      <c r="AP19" s="59"/>
      <c r="AQ19" s="59"/>
      <c r="AR19" s="59">
        <f t="shared" si="3"/>
        <v>0</v>
      </c>
      <c r="AS19" s="59">
        <f t="shared" si="4"/>
        <v>0</v>
      </c>
    </row>
    <row r="20" spans="1:45" ht="34.5" customHeight="1">
      <c r="A20" s="4"/>
      <c r="B20" s="75" t="s">
        <v>6</v>
      </c>
      <c r="C20" s="39">
        <v>0</v>
      </c>
      <c r="D20" s="7">
        <v>0</v>
      </c>
      <c r="E20" s="13">
        <v>0</v>
      </c>
      <c r="F20" s="40">
        <v>0</v>
      </c>
      <c r="G20" s="44">
        <f>H20+I20+J20</f>
        <v>0</v>
      </c>
      <c r="H20" s="15">
        <v>0</v>
      </c>
      <c r="I20" s="15">
        <v>0</v>
      </c>
      <c r="J20" s="15">
        <v>0</v>
      </c>
      <c r="K20" s="33">
        <f>L20+M20+N20</f>
        <v>0</v>
      </c>
      <c r="L20" s="15">
        <v>0</v>
      </c>
      <c r="M20" s="15">
        <v>0</v>
      </c>
      <c r="N20" s="15">
        <v>0</v>
      </c>
      <c r="O20" s="11"/>
      <c r="P20" s="48">
        <f t="shared" si="0"/>
        <v>0</v>
      </c>
      <c r="Q20" s="48">
        <f t="shared" si="1"/>
        <v>0</v>
      </c>
      <c r="R20" s="48">
        <f t="shared" si="2"/>
        <v>0</v>
      </c>
      <c r="S20" s="59"/>
      <c r="T20" s="59"/>
      <c r="U20" s="59"/>
      <c r="V20" s="48"/>
      <c r="W20" s="59"/>
      <c r="X20" s="59"/>
      <c r="Y20" s="59"/>
      <c r="Z20" s="59"/>
      <c r="AA20" s="84">
        <f t="shared" si="5"/>
        <v>0</v>
      </c>
      <c r="AB20" s="59">
        <v>0</v>
      </c>
      <c r="AC20" s="59">
        <v>0</v>
      </c>
      <c r="AD20" s="59">
        <v>0</v>
      </c>
      <c r="AE20" s="59"/>
      <c r="AF20" s="59"/>
      <c r="AG20" s="59"/>
      <c r="AH20" s="59"/>
      <c r="AI20" s="59"/>
      <c r="AJ20" s="59"/>
      <c r="AK20" s="59"/>
      <c r="AL20" s="59"/>
      <c r="AM20" s="72">
        <f t="shared" si="6"/>
        <v>0</v>
      </c>
      <c r="AN20" s="72">
        <f t="shared" si="7"/>
        <v>0</v>
      </c>
      <c r="AO20" s="59"/>
      <c r="AP20" s="59"/>
      <c r="AQ20" s="59"/>
      <c r="AR20" s="59">
        <f t="shared" si="3"/>
        <v>0</v>
      </c>
      <c r="AS20" s="59">
        <f t="shared" si="4"/>
        <v>0</v>
      </c>
    </row>
    <row r="21" spans="1:45" ht="34.5" customHeight="1">
      <c r="A21" s="4"/>
      <c r="B21" s="75" t="s">
        <v>16</v>
      </c>
      <c r="C21" s="39">
        <v>2</v>
      </c>
      <c r="D21" s="7">
        <v>2</v>
      </c>
      <c r="E21" s="13">
        <v>0</v>
      </c>
      <c r="F21" s="40">
        <v>0</v>
      </c>
      <c r="G21" s="44">
        <v>2</v>
      </c>
      <c r="H21" s="15">
        <v>2</v>
      </c>
      <c r="I21" s="15">
        <v>0</v>
      </c>
      <c r="J21" s="15">
        <v>0</v>
      </c>
      <c r="K21" s="33">
        <v>1</v>
      </c>
      <c r="L21" s="15">
        <v>1</v>
      </c>
      <c r="M21" s="15">
        <v>0</v>
      </c>
      <c r="N21" s="15">
        <v>0</v>
      </c>
      <c r="O21" s="11"/>
      <c r="P21" s="53">
        <f t="shared" si="0"/>
        <v>1</v>
      </c>
      <c r="Q21" s="48">
        <f t="shared" si="1"/>
        <v>0</v>
      </c>
      <c r="R21" s="48">
        <f t="shared" si="2"/>
        <v>0</v>
      </c>
      <c r="S21" s="59"/>
      <c r="T21" s="59"/>
      <c r="U21" s="59"/>
      <c r="V21" s="48"/>
      <c r="W21" s="59"/>
      <c r="X21" s="59"/>
      <c r="Y21" s="59"/>
      <c r="Z21" s="59"/>
      <c r="AA21" s="82">
        <f t="shared" si="5"/>
        <v>1</v>
      </c>
      <c r="AB21" s="66">
        <v>1</v>
      </c>
      <c r="AC21" s="59">
        <v>0</v>
      </c>
      <c r="AD21" s="59">
        <v>0</v>
      </c>
      <c r="AE21" s="59"/>
      <c r="AF21" s="59"/>
      <c r="AG21" s="59"/>
      <c r="AH21" s="59"/>
      <c r="AI21" s="59"/>
      <c r="AJ21" s="59"/>
      <c r="AK21" s="59"/>
      <c r="AL21" s="59"/>
      <c r="AM21" s="72">
        <f t="shared" si="6"/>
        <v>0</v>
      </c>
      <c r="AN21" s="72">
        <f t="shared" si="7"/>
        <v>0</v>
      </c>
      <c r="AO21" s="59"/>
      <c r="AP21" s="59"/>
      <c r="AQ21" s="59"/>
      <c r="AR21" s="59">
        <f t="shared" si="3"/>
        <v>0</v>
      </c>
      <c r="AS21" s="59">
        <f t="shared" si="4"/>
        <v>0</v>
      </c>
    </row>
    <row r="22" spans="1:45" ht="34.5" customHeight="1">
      <c r="A22" s="4"/>
      <c r="B22" s="75" t="s">
        <v>7</v>
      </c>
      <c r="C22" s="39">
        <v>1</v>
      </c>
      <c r="D22" s="7">
        <v>1</v>
      </c>
      <c r="E22" s="13">
        <v>0</v>
      </c>
      <c r="F22" s="40">
        <v>0</v>
      </c>
      <c r="G22" s="44">
        <v>2</v>
      </c>
      <c r="H22" s="15">
        <v>2</v>
      </c>
      <c r="I22" s="15">
        <v>0</v>
      </c>
      <c r="J22" s="15">
        <v>0</v>
      </c>
      <c r="K22" s="33">
        <v>1</v>
      </c>
      <c r="L22" s="15">
        <v>1</v>
      </c>
      <c r="M22" s="15">
        <v>0</v>
      </c>
      <c r="N22" s="15">
        <v>0</v>
      </c>
      <c r="O22" s="11"/>
      <c r="P22" s="53">
        <f t="shared" si="0"/>
        <v>1</v>
      </c>
      <c r="Q22" s="48">
        <f t="shared" si="1"/>
        <v>0</v>
      </c>
      <c r="R22" s="48">
        <f t="shared" si="2"/>
        <v>0</v>
      </c>
      <c r="S22" s="59"/>
      <c r="T22" s="59"/>
      <c r="U22" s="59"/>
      <c r="V22" s="48"/>
      <c r="W22" s="59"/>
      <c r="X22" s="59"/>
      <c r="Y22" s="59"/>
      <c r="Z22" s="59"/>
      <c r="AA22" s="82">
        <f t="shared" si="5"/>
        <v>1</v>
      </c>
      <c r="AB22" s="66">
        <v>1</v>
      </c>
      <c r="AC22" s="59">
        <v>0</v>
      </c>
      <c r="AD22" s="59">
        <v>0</v>
      </c>
      <c r="AE22" s="59"/>
      <c r="AF22" s="59"/>
      <c r="AG22" s="59"/>
      <c r="AH22" s="59"/>
      <c r="AI22" s="59"/>
      <c r="AJ22" s="59"/>
      <c r="AK22" s="59">
        <v>1</v>
      </c>
      <c r="AL22" s="59"/>
      <c r="AM22" s="72">
        <v>0</v>
      </c>
      <c r="AN22" s="72">
        <v>18</v>
      </c>
      <c r="AO22" s="59"/>
      <c r="AP22" s="59">
        <v>-6</v>
      </c>
      <c r="AQ22" s="60" t="s">
        <v>97</v>
      </c>
      <c r="AR22" s="59">
        <f t="shared" si="3"/>
        <v>0</v>
      </c>
      <c r="AS22" s="65">
        <f t="shared" si="4"/>
        <v>12</v>
      </c>
    </row>
    <row r="23" spans="1:45" ht="34.5" customHeight="1">
      <c r="A23" s="4"/>
      <c r="B23" s="75" t="s">
        <v>9</v>
      </c>
      <c r="C23" s="39">
        <v>5</v>
      </c>
      <c r="D23" s="7">
        <v>5</v>
      </c>
      <c r="E23" s="13">
        <v>0</v>
      </c>
      <c r="F23" s="40">
        <v>0</v>
      </c>
      <c r="G23" s="44">
        <v>5</v>
      </c>
      <c r="H23" s="8">
        <v>5</v>
      </c>
      <c r="I23" s="8">
        <v>0</v>
      </c>
      <c r="J23" s="8">
        <v>0</v>
      </c>
      <c r="K23" s="33">
        <v>4</v>
      </c>
      <c r="L23" s="15">
        <v>4</v>
      </c>
      <c r="M23" s="15">
        <v>0</v>
      </c>
      <c r="N23" s="15">
        <v>0</v>
      </c>
      <c r="O23" s="11"/>
      <c r="P23" s="53">
        <f t="shared" si="0"/>
        <v>1</v>
      </c>
      <c r="Q23" s="48">
        <f t="shared" si="1"/>
        <v>0</v>
      </c>
      <c r="R23" s="48">
        <f t="shared" si="2"/>
        <v>0</v>
      </c>
      <c r="S23" s="59"/>
      <c r="T23" s="59"/>
      <c r="U23" s="59"/>
      <c r="V23" s="48"/>
      <c r="W23" s="59"/>
      <c r="X23" s="59"/>
      <c r="Y23" s="59"/>
      <c r="Z23" s="59"/>
      <c r="AA23" s="82">
        <f t="shared" si="5"/>
        <v>1</v>
      </c>
      <c r="AB23" s="66">
        <v>1</v>
      </c>
      <c r="AC23" s="59">
        <v>0</v>
      </c>
      <c r="AD23" s="59">
        <v>0</v>
      </c>
      <c r="AE23" s="59"/>
      <c r="AF23" s="59"/>
      <c r="AG23" s="59"/>
      <c r="AH23" s="59"/>
      <c r="AI23" s="59"/>
      <c r="AJ23" s="59"/>
      <c r="AK23" s="59">
        <v>1</v>
      </c>
      <c r="AL23" s="59"/>
      <c r="AM23" s="72">
        <f t="shared" si="6"/>
        <v>1</v>
      </c>
      <c r="AN23" s="72">
        <f t="shared" si="7"/>
        <v>0</v>
      </c>
      <c r="AO23" s="59">
        <v>-1</v>
      </c>
      <c r="AP23" s="60"/>
      <c r="AQ23" s="60" t="s">
        <v>95</v>
      </c>
      <c r="AR23" s="59">
        <f t="shared" si="3"/>
        <v>0</v>
      </c>
      <c r="AS23" s="59">
        <f t="shared" si="4"/>
        <v>0</v>
      </c>
    </row>
    <row r="24" spans="1:45" ht="34.5" customHeight="1">
      <c r="A24" s="4"/>
      <c r="B24" s="75" t="s">
        <v>82</v>
      </c>
      <c r="C24" s="39">
        <v>1</v>
      </c>
      <c r="D24" s="7">
        <v>1</v>
      </c>
      <c r="E24" s="13">
        <v>0</v>
      </c>
      <c r="F24" s="40">
        <v>0</v>
      </c>
      <c r="G24" s="44">
        <v>2</v>
      </c>
      <c r="H24" s="8">
        <v>2</v>
      </c>
      <c r="I24" s="8">
        <v>0</v>
      </c>
      <c r="J24" s="8">
        <v>0</v>
      </c>
      <c r="K24" s="33">
        <f>L24+M24+N24</f>
        <v>0</v>
      </c>
      <c r="L24" s="15">
        <v>0</v>
      </c>
      <c r="M24" s="15">
        <v>0</v>
      </c>
      <c r="N24" s="15">
        <v>0</v>
      </c>
      <c r="O24" s="11"/>
      <c r="P24" s="53">
        <f t="shared" si="0"/>
        <v>2</v>
      </c>
      <c r="Q24" s="48">
        <f t="shared" si="1"/>
        <v>0</v>
      </c>
      <c r="R24" s="48">
        <f t="shared" si="2"/>
        <v>0</v>
      </c>
      <c r="S24" s="59"/>
      <c r="T24" s="59"/>
      <c r="U24" s="59"/>
      <c r="V24" s="48"/>
      <c r="W24" s="59"/>
      <c r="X24" s="59"/>
      <c r="Y24" s="59"/>
      <c r="Z24" s="59"/>
      <c r="AA24" s="82">
        <v>1</v>
      </c>
      <c r="AB24" s="66">
        <v>1</v>
      </c>
      <c r="AC24" s="59">
        <v>0</v>
      </c>
      <c r="AD24" s="59">
        <v>0</v>
      </c>
      <c r="AE24" s="85" t="s">
        <v>108</v>
      </c>
      <c r="AF24" s="59"/>
      <c r="AG24" s="59"/>
      <c r="AH24" s="59"/>
      <c r="AI24" s="59"/>
      <c r="AJ24" s="59"/>
      <c r="AK24" s="59"/>
      <c r="AL24" s="59">
        <v>9</v>
      </c>
      <c r="AM24" s="72">
        <f t="shared" si="6"/>
        <v>0</v>
      </c>
      <c r="AN24" s="72">
        <f t="shared" si="7"/>
        <v>9</v>
      </c>
      <c r="AO24" s="59"/>
      <c r="AP24" s="59"/>
      <c r="AQ24" s="59"/>
      <c r="AR24" s="59">
        <f t="shared" si="3"/>
        <v>0</v>
      </c>
      <c r="AS24" s="65">
        <f t="shared" si="4"/>
        <v>9</v>
      </c>
    </row>
    <row r="25" spans="1:45" ht="34.5" customHeight="1">
      <c r="A25" s="4"/>
      <c r="B25" s="75" t="s">
        <v>17</v>
      </c>
      <c r="C25" s="39">
        <v>3</v>
      </c>
      <c r="D25" s="7">
        <v>2</v>
      </c>
      <c r="E25" s="13">
        <v>0</v>
      </c>
      <c r="F25" s="40">
        <v>1</v>
      </c>
      <c r="G25" s="44">
        <v>2</v>
      </c>
      <c r="H25" s="8">
        <v>2</v>
      </c>
      <c r="I25" s="8">
        <v>0</v>
      </c>
      <c r="J25" s="8">
        <v>0</v>
      </c>
      <c r="K25" s="33">
        <v>2</v>
      </c>
      <c r="L25" s="15">
        <v>2</v>
      </c>
      <c r="M25" s="15">
        <v>0</v>
      </c>
      <c r="N25" s="15">
        <v>0</v>
      </c>
      <c r="O25" s="11"/>
      <c r="P25" s="49">
        <f t="shared" si="0"/>
        <v>0</v>
      </c>
      <c r="Q25" s="48">
        <f t="shared" si="1"/>
        <v>0</v>
      </c>
      <c r="R25" s="48">
        <f t="shared" si="2"/>
        <v>0</v>
      </c>
      <c r="S25" s="59"/>
      <c r="T25" s="59"/>
      <c r="U25" s="59"/>
      <c r="V25" s="48"/>
      <c r="W25" s="59"/>
      <c r="X25" s="59"/>
      <c r="Y25" s="59"/>
      <c r="Z25" s="59"/>
      <c r="AA25" s="84">
        <f t="shared" si="5"/>
        <v>0</v>
      </c>
      <c r="AB25" s="59">
        <v>0</v>
      </c>
      <c r="AC25" s="59">
        <v>0</v>
      </c>
      <c r="AD25" s="59">
        <v>0</v>
      </c>
      <c r="AE25" s="59"/>
      <c r="AF25" s="59"/>
      <c r="AG25" s="59"/>
      <c r="AH25" s="59"/>
      <c r="AI25" s="59"/>
      <c r="AJ25" s="59"/>
      <c r="AK25" s="59">
        <v>2</v>
      </c>
      <c r="AL25" s="59"/>
      <c r="AM25" s="72">
        <f t="shared" si="6"/>
        <v>2</v>
      </c>
      <c r="AN25" s="72">
        <f t="shared" si="7"/>
        <v>0</v>
      </c>
      <c r="AO25" s="59"/>
      <c r="AP25" s="59"/>
      <c r="AQ25" s="59"/>
      <c r="AR25" s="65">
        <f t="shared" si="3"/>
        <v>2</v>
      </c>
      <c r="AS25" s="59">
        <f t="shared" si="4"/>
        <v>0</v>
      </c>
    </row>
    <row r="26" spans="1:45" ht="34.5" customHeight="1">
      <c r="A26" s="4"/>
      <c r="B26" s="75" t="s">
        <v>18</v>
      </c>
      <c r="C26" s="39">
        <v>6</v>
      </c>
      <c r="D26" s="7">
        <v>6</v>
      </c>
      <c r="E26" s="13">
        <v>0</v>
      </c>
      <c r="F26" s="40">
        <v>0</v>
      </c>
      <c r="G26" s="44">
        <v>6</v>
      </c>
      <c r="H26" s="8">
        <v>6</v>
      </c>
      <c r="I26" s="8">
        <v>0</v>
      </c>
      <c r="J26" s="8">
        <v>0</v>
      </c>
      <c r="K26" s="33">
        <v>6</v>
      </c>
      <c r="L26" s="15">
        <v>6</v>
      </c>
      <c r="M26" s="15">
        <v>0</v>
      </c>
      <c r="N26" s="15">
        <v>0</v>
      </c>
      <c r="O26" s="11"/>
      <c r="P26" s="48">
        <f t="shared" si="0"/>
        <v>0</v>
      </c>
      <c r="Q26" s="48">
        <f t="shared" si="1"/>
        <v>0</v>
      </c>
      <c r="R26" s="48">
        <f t="shared" si="2"/>
        <v>0</v>
      </c>
      <c r="S26" s="59"/>
      <c r="T26" s="59"/>
      <c r="U26" s="59"/>
      <c r="V26" s="48"/>
      <c r="W26" s="59"/>
      <c r="X26" s="59"/>
      <c r="Y26" s="59"/>
      <c r="Z26" s="59"/>
      <c r="AA26" s="84">
        <f t="shared" si="5"/>
        <v>0</v>
      </c>
      <c r="AB26" s="59">
        <v>0</v>
      </c>
      <c r="AC26" s="59">
        <v>0</v>
      </c>
      <c r="AD26" s="59">
        <v>0</v>
      </c>
      <c r="AE26" s="59"/>
      <c r="AF26" s="59"/>
      <c r="AG26" s="59"/>
      <c r="AH26" s="59"/>
      <c r="AI26" s="59"/>
      <c r="AJ26" s="59"/>
      <c r="AK26" s="59">
        <v>2</v>
      </c>
      <c r="AL26" s="59"/>
      <c r="AM26" s="72">
        <v>1</v>
      </c>
      <c r="AN26" s="72">
        <v>18</v>
      </c>
      <c r="AO26" s="59">
        <v>-1</v>
      </c>
      <c r="AP26" s="59">
        <v>-9</v>
      </c>
      <c r="AQ26" s="81" t="s">
        <v>103</v>
      </c>
      <c r="AR26" s="59">
        <f t="shared" si="3"/>
        <v>0</v>
      </c>
      <c r="AS26" s="65">
        <f t="shared" si="4"/>
        <v>9</v>
      </c>
    </row>
    <row r="27" spans="1:45" ht="34.5" customHeight="1">
      <c r="A27" s="4"/>
      <c r="B27" s="75" t="s">
        <v>83</v>
      </c>
      <c r="C27" s="39">
        <v>1</v>
      </c>
      <c r="D27" s="7">
        <v>1</v>
      </c>
      <c r="E27" s="13">
        <v>0</v>
      </c>
      <c r="F27" s="40">
        <v>0</v>
      </c>
      <c r="G27" s="44">
        <v>1</v>
      </c>
      <c r="H27" s="8">
        <v>1</v>
      </c>
      <c r="I27" s="8">
        <v>0</v>
      </c>
      <c r="J27" s="8">
        <v>0</v>
      </c>
      <c r="K27" s="33">
        <v>1</v>
      </c>
      <c r="L27" s="15">
        <v>1</v>
      </c>
      <c r="M27" s="15">
        <v>0</v>
      </c>
      <c r="N27" s="15">
        <v>0</v>
      </c>
      <c r="O27" s="11"/>
      <c r="P27" s="53">
        <f t="shared" si="0"/>
        <v>0</v>
      </c>
      <c r="Q27" s="48">
        <f t="shared" si="1"/>
        <v>0</v>
      </c>
      <c r="R27" s="48">
        <f t="shared" si="2"/>
        <v>0</v>
      </c>
      <c r="S27" s="59"/>
      <c r="T27" s="59"/>
      <c r="U27" s="59"/>
      <c r="V27" s="48"/>
      <c r="W27" s="59"/>
      <c r="X27" s="59"/>
      <c r="Y27" s="59"/>
      <c r="Z27" s="59"/>
      <c r="AA27" s="84">
        <f t="shared" si="5"/>
        <v>0</v>
      </c>
      <c r="AB27" s="59">
        <v>0</v>
      </c>
      <c r="AC27" s="59">
        <v>0</v>
      </c>
      <c r="AD27" s="59">
        <v>0</v>
      </c>
      <c r="AE27" s="59"/>
      <c r="AF27" s="59"/>
      <c r="AG27" s="59"/>
      <c r="AH27" s="59"/>
      <c r="AI27" s="59"/>
      <c r="AJ27" s="59"/>
      <c r="AK27" s="59"/>
      <c r="AL27" s="59"/>
      <c r="AM27" s="72">
        <f t="shared" si="6"/>
        <v>0</v>
      </c>
      <c r="AN27" s="72">
        <f t="shared" si="7"/>
        <v>0</v>
      </c>
      <c r="AO27" s="59"/>
      <c r="AP27" s="59"/>
      <c r="AQ27" s="59"/>
      <c r="AR27" s="59">
        <f t="shared" si="3"/>
        <v>0</v>
      </c>
      <c r="AS27" s="59">
        <f t="shared" si="4"/>
        <v>0</v>
      </c>
    </row>
    <row r="28" spans="1:45" ht="34.5" customHeight="1">
      <c r="A28" s="4"/>
      <c r="B28" s="75" t="s">
        <v>8</v>
      </c>
      <c r="C28" s="39">
        <v>2</v>
      </c>
      <c r="D28" s="7">
        <v>2</v>
      </c>
      <c r="E28" s="13">
        <v>0</v>
      </c>
      <c r="F28" s="40">
        <v>0</v>
      </c>
      <c r="G28" s="44">
        <v>2</v>
      </c>
      <c r="H28" s="8">
        <v>2</v>
      </c>
      <c r="I28" s="8">
        <v>0</v>
      </c>
      <c r="J28" s="8">
        <v>0</v>
      </c>
      <c r="K28" s="33">
        <v>1</v>
      </c>
      <c r="L28" s="15">
        <v>1</v>
      </c>
      <c r="M28" s="15">
        <v>0</v>
      </c>
      <c r="N28" s="15">
        <v>0</v>
      </c>
      <c r="O28" s="11"/>
      <c r="P28" s="53">
        <f t="shared" si="0"/>
        <v>1</v>
      </c>
      <c r="Q28" s="48">
        <f t="shared" si="1"/>
        <v>0</v>
      </c>
      <c r="R28" s="48">
        <f t="shared" si="2"/>
        <v>0</v>
      </c>
      <c r="S28" s="59"/>
      <c r="T28" s="59"/>
      <c r="U28" s="59"/>
      <c r="V28" s="48"/>
      <c r="W28" s="59"/>
      <c r="X28" s="59"/>
      <c r="Y28" s="59"/>
      <c r="Z28" s="59"/>
      <c r="AA28" s="82">
        <f t="shared" si="5"/>
        <v>1</v>
      </c>
      <c r="AB28" s="66">
        <v>1</v>
      </c>
      <c r="AC28" s="59">
        <v>0</v>
      </c>
      <c r="AD28" s="59">
        <v>0</v>
      </c>
      <c r="AE28" s="59"/>
      <c r="AF28" s="59"/>
      <c r="AG28" s="59"/>
      <c r="AH28" s="59"/>
      <c r="AI28" s="59"/>
      <c r="AJ28" s="59"/>
      <c r="AK28" s="59">
        <v>1</v>
      </c>
      <c r="AL28" s="59"/>
      <c r="AM28" s="72">
        <v>0</v>
      </c>
      <c r="AN28" s="72">
        <v>18</v>
      </c>
      <c r="AO28" s="59"/>
      <c r="AP28" s="59">
        <v>-10</v>
      </c>
      <c r="AQ28" s="60" t="s">
        <v>99</v>
      </c>
      <c r="AR28" s="59">
        <f t="shared" si="3"/>
        <v>0</v>
      </c>
      <c r="AS28" s="65">
        <f t="shared" si="4"/>
        <v>8</v>
      </c>
    </row>
    <row r="29" spans="1:45" ht="34.5" customHeight="1">
      <c r="A29" s="4"/>
      <c r="B29" s="75" t="s">
        <v>84</v>
      </c>
      <c r="C29" s="39">
        <v>4</v>
      </c>
      <c r="D29" s="7">
        <v>4</v>
      </c>
      <c r="E29" s="13">
        <v>0</v>
      </c>
      <c r="F29" s="40">
        <v>0</v>
      </c>
      <c r="G29" s="44">
        <v>3</v>
      </c>
      <c r="H29" s="8">
        <v>3</v>
      </c>
      <c r="I29" s="8">
        <v>0</v>
      </c>
      <c r="J29" s="8">
        <v>0</v>
      </c>
      <c r="K29" s="33">
        <v>2</v>
      </c>
      <c r="L29" s="15">
        <v>2</v>
      </c>
      <c r="M29" s="15">
        <v>0</v>
      </c>
      <c r="N29" s="15">
        <v>0</v>
      </c>
      <c r="O29" s="11"/>
      <c r="P29" s="53">
        <f t="shared" si="0"/>
        <v>1</v>
      </c>
      <c r="Q29" s="48">
        <f t="shared" si="1"/>
        <v>0</v>
      </c>
      <c r="R29" s="48">
        <f t="shared" si="2"/>
        <v>0</v>
      </c>
      <c r="S29" s="59">
        <v>2</v>
      </c>
      <c r="T29" s="60"/>
      <c r="U29" s="59"/>
      <c r="V29" s="63" t="s">
        <v>60</v>
      </c>
      <c r="W29" s="59">
        <v>1</v>
      </c>
      <c r="X29" s="60"/>
      <c r="Y29" s="59"/>
      <c r="Z29" s="60" t="s">
        <v>61</v>
      </c>
      <c r="AA29" s="83">
        <v>0</v>
      </c>
      <c r="AB29" s="59">
        <v>0</v>
      </c>
      <c r="AC29" s="59">
        <v>0</v>
      </c>
      <c r="AD29" s="59">
        <v>0</v>
      </c>
      <c r="AE29" s="59"/>
      <c r="AF29" s="59"/>
      <c r="AG29" s="59"/>
      <c r="AH29" s="59"/>
      <c r="AI29" s="59"/>
      <c r="AJ29" s="59"/>
      <c r="AK29" s="59"/>
      <c r="AL29" s="59"/>
      <c r="AM29" s="72">
        <f t="shared" si="6"/>
        <v>0</v>
      </c>
      <c r="AN29" s="72">
        <v>18</v>
      </c>
      <c r="AO29" s="59">
        <v>1</v>
      </c>
      <c r="AP29" s="59">
        <v>-12</v>
      </c>
      <c r="AQ29" s="78" t="s">
        <v>104</v>
      </c>
      <c r="AR29" s="77">
        <v>0</v>
      </c>
      <c r="AS29" s="65">
        <f t="shared" si="4"/>
        <v>6</v>
      </c>
    </row>
    <row r="30" spans="1:45" ht="34.5" customHeight="1">
      <c r="A30" s="4"/>
      <c r="B30" s="75" t="s">
        <v>85</v>
      </c>
      <c r="C30" s="39">
        <v>2</v>
      </c>
      <c r="D30" s="7">
        <v>2</v>
      </c>
      <c r="E30" s="13">
        <v>0</v>
      </c>
      <c r="F30" s="40">
        <v>0</v>
      </c>
      <c r="G30" s="44">
        <v>2</v>
      </c>
      <c r="H30" s="8">
        <v>2</v>
      </c>
      <c r="I30" s="8">
        <v>0</v>
      </c>
      <c r="J30" s="8">
        <v>0</v>
      </c>
      <c r="K30" s="33">
        <v>1</v>
      </c>
      <c r="L30" s="15">
        <v>1</v>
      </c>
      <c r="M30" s="15">
        <v>0</v>
      </c>
      <c r="N30" s="15">
        <v>0</v>
      </c>
      <c r="O30" s="11"/>
      <c r="P30" s="53">
        <f t="shared" si="0"/>
        <v>1</v>
      </c>
      <c r="Q30" s="48">
        <f t="shared" si="1"/>
        <v>0</v>
      </c>
      <c r="R30" s="48">
        <f t="shared" si="2"/>
        <v>0</v>
      </c>
      <c r="S30" s="59"/>
      <c r="T30" s="59"/>
      <c r="U30" s="59"/>
      <c r="V30" s="48"/>
      <c r="W30" s="59"/>
      <c r="X30" s="59"/>
      <c r="Y30" s="59"/>
      <c r="Z30" s="59"/>
      <c r="AA30" s="82">
        <f t="shared" si="5"/>
        <v>1</v>
      </c>
      <c r="AB30" s="66">
        <v>1</v>
      </c>
      <c r="AC30" s="59">
        <v>0</v>
      </c>
      <c r="AD30" s="59">
        <v>0</v>
      </c>
      <c r="AE30" s="59"/>
      <c r="AF30" s="59"/>
      <c r="AG30" s="59"/>
      <c r="AH30" s="59"/>
      <c r="AI30" s="59"/>
      <c r="AJ30" s="59"/>
      <c r="AK30" s="59"/>
      <c r="AL30" s="59"/>
      <c r="AM30" s="72">
        <f t="shared" si="6"/>
        <v>0</v>
      </c>
      <c r="AN30" s="72">
        <f t="shared" si="7"/>
        <v>0</v>
      </c>
      <c r="AO30" s="59"/>
      <c r="AP30" s="59"/>
      <c r="AQ30" s="59"/>
      <c r="AR30" s="59">
        <f t="shared" si="3"/>
        <v>0</v>
      </c>
      <c r="AS30" s="59">
        <f t="shared" si="4"/>
        <v>0</v>
      </c>
    </row>
    <row r="31" spans="1:45" ht="45" customHeight="1">
      <c r="A31" s="4"/>
      <c r="B31" s="75" t="s">
        <v>86</v>
      </c>
      <c r="C31" s="39">
        <v>1</v>
      </c>
      <c r="D31" s="7">
        <v>1</v>
      </c>
      <c r="E31" s="13">
        <v>0</v>
      </c>
      <c r="F31" s="40">
        <v>0</v>
      </c>
      <c r="G31" s="44">
        <v>1</v>
      </c>
      <c r="H31" s="8">
        <v>1</v>
      </c>
      <c r="I31" s="8">
        <v>0</v>
      </c>
      <c r="J31" s="8">
        <v>0</v>
      </c>
      <c r="K31" s="33">
        <v>1</v>
      </c>
      <c r="L31" s="15">
        <v>1</v>
      </c>
      <c r="M31" s="15">
        <v>0</v>
      </c>
      <c r="N31" s="15">
        <v>0</v>
      </c>
      <c r="O31" s="11"/>
      <c r="P31" s="49">
        <f t="shared" si="0"/>
        <v>0</v>
      </c>
      <c r="Q31" s="48">
        <f t="shared" si="1"/>
        <v>0</v>
      </c>
      <c r="R31" s="48">
        <f t="shared" si="2"/>
        <v>0</v>
      </c>
      <c r="S31" s="59"/>
      <c r="T31" s="59"/>
      <c r="U31" s="59"/>
      <c r="V31" s="48"/>
      <c r="W31" s="59"/>
      <c r="X31" s="59"/>
      <c r="Y31" s="59"/>
      <c r="Z31" s="59"/>
      <c r="AA31" s="84">
        <f t="shared" si="5"/>
        <v>0</v>
      </c>
      <c r="AB31" s="59">
        <v>0</v>
      </c>
      <c r="AC31" s="59">
        <v>0</v>
      </c>
      <c r="AD31" s="59">
        <v>0</v>
      </c>
      <c r="AE31" s="59"/>
      <c r="AF31" s="59"/>
      <c r="AG31" s="59"/>
      <c r="AH31" s="59"/>
      <c r="AI31" s="59"/>
      <c r="AJ31" s="59"/>
      <c r="AK31" s="59">
        <v>1</v>
      </c>
      <c r="AL31" s="59"/>
      <c r="AM31" s="72">
        <v>0</v>
      </c>
      <c r="AN31" s="72">
        <v>18</v>
      </c>
      <c r="AO31" s="59"/>
      <c r="AP31" s="59">
        <v>-18</v>
      </c>
      <c r="AQ31" s="79" t="s">
        <v>96</v>
      </c>
      <c r="AR31" s="59">
        <f t="shared" si="3"/>
        <v>0</v>
      </c>
      <c r="AS31" s="59">
        <f t="shared" si="4"/>
        <v>0</v>
      </c>
    </row>
    <row r="32" spans="1:45" ht="34.5" customHeight="1">
      <c r="A32" s="4"/>
      <c r="B32" s="75" t="s">
        <v>19</v>
      </c>
      <c r="C32" s="39">
        <v>1</v>
      </c>
      <c r="D32" s="7">
        <v>1</v>
      </c>
      <c r="E32" s="13">
        <v>0</v>
      </c>
      <c r="F32" s="40">
        <v>0</v>
      </c>
      <c r="G32" s="44">
        <v>1</v>
      </c>
      <c r="H32" s="8">
        <v>1</v>
      </c>
      <c r="I32" s="8">
        <v>0</v>
      </c>
      <c r="J32" s="8">
        <v>0</v>
      </c>
      <c r="K32" s="33">
        <v>1</v>
      </c>
      <c r="L32" s="15">
        <v>1</v>
      </c>
      <c r="M32" s="15">
        <v>0</v>
      </c>
      <c r="N32" s="15">
        <v>0</v>
      </c>
      <c r="O32" s="11"/>
      <c r="P32" s="48">
        <f t="shared" si="0"/>
        <v>0</v>
      </c>
      <c r="Q32" s="48">
        <f t="shared" si="1"/>
        <v>0</v>
      </c>
      <c r="R32" s="48">
        <f t="shared" si="2"/>
        <v>0</v>
      </c>
      <c r="S32" s="59"/>
      <c r="T32" s="59"/>
      <c r="U32" s="59"/>
      <c r="V32" s="48"/>
      <c r="W32" s="59"/>
      <c r="X32" s="59"/>
      <c r="Y32" s="59"/>
      <c r="Z32" s="59"/>
      <c r="AA32" s="84">
        <f t="shared" si="5"/>
        <v>0</v>
      </c>
      <c r="AB32" s="59">
        <v>0</v>
      </c>
      <c r="AC32" s="59">
        <v>0</v>
      </c>
      <c r="AD32" s="59">
        <v>0</v>
      </c>
      <c r="AE32" s="59"/>
      <c r="AF32" s="59"/>
      <c r="AG32" s="59"/>
      <c r="AH32" s="59"/>
      <c r="AI32" s="59"/>
      <c r="AJ32" s="59"/>
      <c r="AK32" s="59">
        <v>1</v>
      </c>
      <c r="AL32" s="59"/>
      <c r="AM32" s="72">
        <v>0</v>
      </c>
      <c r="AN32" s="72">
        <v>18</v>
      </c>
      <c r="AO32" s="59"/>
      <c r="AP32" s="59">
        <v>-8</v>
      </c>
      <c r="AQ32" s="79" t="s">
        <v>98</v>
      </c>
      <c r="AR32" s="59">
        <f t="shared" si="3"/>
        <v>0</v>
      </c>
      <c r="AS32" s="65">
        <f t="shared" si="4"/>
        <v>10</v>
      </c>
    </row>
    <row r="33" spans="1:45" ht="34.5" customHeight="1">
      <c r="A33" s="4"/>
      <c r="B33" s="75" t="s">
        <v>20</v>
      </c>
      <c r="C33" s="39">
        <v>1</v>
      </c>
      <c r="D33" s="7">
        <v>1</v>
      </c>
      <c r="E33" s="13">
        <v>0</v>
      </c>
      <c r="F33" s="40">
        <v>0</v>
      </c>
      <c r="G33" s="44">
        <v>3</v>
      </c>
      <c r="H33" s="8">
        <v>3</v>
      </c>
      <c r="I33" s="8">
        <v>0</v>
      </c>
      <c r="J33" s="8">
        <v>0</v>
      </c>
      <c r="K33" s="33">
        <v>1</v>
      </c>
      <c r="L33" s="15">
        <v>1</v>
      </c>
      <c r="M33" s="15">
        <v>0</v>
      </c>
      <c r="N33" s="15">
        <v>0</v>
      </c>
      <c r="O33" s="11"/>
      <c r="P33" s="53">
        <f t="shared" si="0"/>
        <v>2</v>
      </c>
      <c r="Q33" s="48">
        <f t="shared" si="1"/>
        <v>0</v>
      </c>
      <c r="R33" s="48">
        <f t="shared" si="2"/>
        <v>0</v>
      </c>
      <c r="S33" s="59"/>
      <c r="T33" s="59"/>
      <c r="U33" s="59"/>
      <c r="V33" s="48"/>
      <c r="W33" s="59"/>
      <c r="X33" s="59"/>
      <c r="Y33" s="59"/>
      <c r="Z33" s="59"/>
      <c r="AA33" s="82">
        <f t="shared" si="5"/>
        <v>2</v>
      </c>
      <c r="AB33" s="66">
        <v>2</v>
      </c>
      <c r="AC33" s="59">
        <v>0</v>
      </c>
      <c r="AD33" s="59">
        <v>0</v>
      </c>
      <c r="AE33" s="59"/>
      <c r="AF33" s="59"/>
      <c r="AG33" s="59"/>
      <c r="AH33" s="59"/>
      <c r="AI33" s="59"/>
      <c r="AJ33" s="59"/>
      <c r="AK33" s="59">
        <v>1</v>
      </c>
      <c r="AL33" s="59"/>
      <c r="AM33" s="72">
        <f t="shared" si="6"/>
        <v>1</v>
      </c>
      <c r="AN33" s="72">
        <f t="shared" si="7"/>
        <v>0</v>
      </c>
      <c r="AO33" s="59">
        <v>-1</v>
      </c>
      <c r="AP33" s="59"/>
      <c r="AQ33" s="59" t="s">
        <v>93</v>
      </c>
      <c r="AR33" s="59">
        <f t="shared" si="3"/>
        <v>0</v>
      </c>
      <c r="AS33" s="59">
        <f t="shared" si="4"/>
        <v>0</v>
      </c>
    </row>
    <row r="34" spans="1:45" ht="30" customHeight="1" thickBot="1">
      <c r="A34" s="4"/>
      <c r="B34" s="73" t="s">
        <v>10</v>
      </c>
      <c r="C34" s="41">
        <f>C5+C6+C7+C8+C9+C10+C11+C12+C13+C14+C15+C16+C17+C18+C19+C20+C21+C22+C23+C24+C25+C26+C27+C28+C29+C30+C31+C32+C33</f>
        <v>88</v>
      </c>
      <c r="D34" s="41">
        <f>D5+D6+D7+D8+D9+D10+D11+D12+D13+D14+D15+D16+D17+D18+D19+D20+D21+D22+D23+D24+D25+D26+D27+D28+D29+D30+D31+D32+D33</f>
        <v>84</v>
      </c>
      <c r="E34" s="41">
        <f>E5+E6+E7+E8+E9+E10+E11+E12+E13+E14+E15+E16+E17+E18+E19+E20+E21+E22+E23+E24+E25+E26+E27+E28+E29+E30+E31+E32+E33</f>
        <v>2</v>
      </c>
      <c r="F34" s="41">
        <f>F5+F6+F7+F8+F9+F10+F11+F12+F13+F14+F15+F16+F17+F18+F19+F20+F21+F22+F23+F24+F25+F26+F27+F28+F29+F30+F31+F32+F33</f>
        <v>2</v>
      </c>
      <c r="G34" s="51">
        <f aca="true" t="shared" si="8" ref="G34:N34">SUM(G5:G33)</f>
        <v>102</v>
      </c>
      <c r="H34" s="42">
        <f t="shared" si="8"/>
        <v>100</v>
      </c>
      <c r="I34" s="42">
        <f t="shared" si="8"/>
        <v>1</v>
      </c>
      <c r="J34" s="42">
        <f t="shared" si="8"/>
        <v>1</v>
      </c>
      <c r="K34" s="51">
        <f t="shared" si="8"/>
        <v>63</v>
      </c>
      <c r="L34" s="42">
        <f t="shared" si="8"/>
        <v>61</v>
      </c>
      <c r="M34" s="42">
        <f t="shared" si="8"/>
        <v>1</v>
      </c>
      <c r="N34" s="42">
        <f t="shared" si="8"/>
        <v>1</v>
      </c>
      <c r="O34" s="45">
        <v>5</v>
      </c>
      <c r="P34" s="50">
        <f>SUM(P5:P33)</f>
        <v>39</v>
      </c>
      <c r="Q34" s="50">
        <f>SUM(Q5:Q33)</f>
        <v>0</v>
      </c>
      <c r="R34" s="50">
        <f>SUM(R5:R33)</f>
        <v>0</v>
      </c>
      <c r="S34" s="59"/>
      <c r="T34" s="59"/>
      <c r="U34" s="59"/>
      <c r="V34" s="48"/>
      <c r="W34" s="59"/>
      <c r="X34" s="59"/>
      <c r="Y34" s="59"/>
      <c r="Z34" s="59"/>
      <c r="AA34" s="71">
        <f>SUM(AA5:AA33)</f>
        <v>34</v>
      </c>
      <c r="AB34" s="71">
        <f>SUM(AB5:AB33)</f>
        <v>34</v>
      </c>
      <c r="AC34" s="71">
        <f>SUM(AC5:AC33)</f>
        <v>0</v>
      </c>
      <c r="AD34" s="71">
        <f>SUM(AD5:AD33)</f>
        <v>0</v>
      </c>
      <c r="AE34" s="71"/>
      <c r="AF34" s="59"/>
      <c r="AG34" s="59">
        <f>SUM(AG5:AG33)</f>
        <v>15</v>
      </c>
      <c r="AH34" s="59"/>
      <c r="AI34" s="59"/>
      <c r="AJ34" s="59">
        <f>SUM(AJ5:AJ33)</f>
        <v>9</v>
      </c>
      <c r="AK34" s="59">
        <f>SUM(AK5:AK33)</f>
        <v>20</v>
      </c>
      <c r="AL34" s="59">
        <f>SUM(AL5:AL33)</f>
        <v>27</v>
      </c>
      <c r="AM34" s="72">
        <f t="shared" si="6"/>
        <v>20</v>
      </c>
      <c r="AN34" s="72">
        <f>SUM(AN5:AN33)</f>
        <v>249</v>
      </c>
      <c r="AO34" s="59"/>
      <c r="AP34" s="59"/>
      <c r="AQ34" s="59"/>
      <c r="AR34" s="65">
        <f>SUM(AR5:AR33)</f>
        <v>5</v>
      </c>
      <c r="AS34" s="65">
        <f>SUM(AS5:AS33)</f>
        <v>114</v>
      </c>
    </row>
    <row r="35" spans="1:15" ht="13.5">
      <c r="A35" s="5"/>
      <c r="B35" s="14"/>
      <c r="C35" s="6"/>
      <c r="D35" s="6"/>
      <c r="E35" s="6"/>
      <c r="F35" s="6"/>
      <c r="G35" s="9"/>
      <c r="H35" s="6"/>
      <c r="I35" s="6"/>
      <c r="J35" s="6"/>
      <c r="K35" s="10"/>
      <c r="L35" s="10"/>
      <c r="M35" s="10"/>
      <c r="N35" s="10"/>
      <c r="O35" s="52"/>
    </row>
    <row r="36" ht="12.75">
      <c r="B36" s="18" t="s">
        <v>39</v>
      </c>
    </row>
    <row r="37" ht="12.75">
      <c r="B37" s="17"/>
    </row>
    <row r="38" spans="1:4" ht="13.5">
      <c r="A38" s="56"/>
      <c r="B38" s="57" t="s">
        <v>40</v>
      </c>
      <c r="C38" s="57"/>
      <c r="D38" s="54"/>
    </row>
    <row r="39" spans="1:4" ht="13.5">
      <c r="A39" s="56"/>
      <c r="B39" s="57" t="s">
        <v>41</v>
      </c>
      <c r="C39" s="57"/>
      <c r="D39" s="54"/>
    </row>
    <row r="40" spans="1:4" ht="13.5">
      <c r="A40" s="56"/>
      <c r="B40" s="57" t="s">
        <v>42</v>
      </c>
      <c r="C40" s="57"/>
      <c r="D40" s="54"/>
    </row>
    <row r="41" spans="1:4" ht="13.5">
      <c r="A41" s="56"/>
      <c r="B41" s="57" t="s">
        <v>43</v>
      </c>
      <c r="C41" s="57"/>
      <c r="D41" s="54"/>
    </row>
    <row r="42" spans="1:4" ht="13.5">
      <c r="A42" s="56"/>
      <c r="B42" s="57" t="s">
        <v>44</v>
      </c>
      <c r="C42" s="57"/>
      <c r="D42" s="54"/>
    </row>
    <row r="43" spans="2:4" ht="12.75">
      <c r="B43" s="55"/>
      <c r="C43" s="54"/>
      <c r="D43" s="54"/>
    </row>
    <row r="44" ht="12.75">
      <c r="B44" s="17"/>
    </row>
  </sheetData>
  <sheetProtection/>
  <conditionalFormatting sqref="O5:O33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" right="0" top="0" bottom="0" header="0.5118110236220472" footer="0.5118110236220472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2015-08-26T05:52:09Z</cp:lastPrinted>
  <dcterms:created xsi:type="dcterms:W3CDTF">2007-04-02T08:41:04Z</dcterms:created>
  <dcterms:modified xsi:type="dcterms:W3CDTF">2015-08-27T10:26:28Z</dcterms:modified>
  <cp:category/>
  <cp:version/>
  <cp:contentType/>
  <cp:contentStatus/>
</cp:coreProperties>
</file>