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FFIFIO\Monitoraggio Proc. Disc. a.s. 2020-2021\"/>
    </mc:Choice>
  </mc:AlternateContent>
  <xr:revisionPtr revIDLastSave="0" documentId="13_ncr:1_{879C3B4C-4F62-430D-81CC-98817890F3C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oc. Disc. AS 2020-21" sheetId="1" r:id="rId1"/>
    <sheet name="Infrazioni per sospensioni" sheetId="2" r:id="rId2"/>
    <sheet name="Infrazioni per licenziamenti" sheetId="3" r:id="rId3"/>
  </sheets>
  <definedNames>
    <definedName name="_xlnm.Print_Area" localSheetId="2">'Infrazioni per licenziamenti'!$A$1:$T$21</definedName>
    <definedName name="_xlnm.Print_Area" localSheetId="1">'Infrazioni per sospensioni'!$A$1:$T$15</definedName>
    <definedName name="_xlnm.Print_Area" localSheetId="0">'Proc. Disc. AS 2020-21'!$A$1:$M$39</definedName>
    <definedName name="_xlnm.Print_Titles" localSheetId="0">'Proc. Disc. AS 2020-21'!$1:$6</definedName>
    <definedName name="Z_196A8919_17EE_4F86_8672_E0D80860C53F_.wvu.PrintTitles" localSheetId="0" hidden="1">'Proc. Disc. AS 2020-21'!$5:$6</definedName>
  </definedNames>
  <calcPr calcId="191029"/>
  <customWorkbookViews>
    <customWorkbookView name="Administrator - Visualizzazione personale" guid="{196A8919-17EE-4F86-8672-E0D80860C53F}" mergeInterval="0" personalView="1" maximized="1" windowWidth="1596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2" l="1"/>
  <c r="D1" i="3" l="1"/>
  <c r="A1" i="2"/>
  <c r="A1" i="3"/>
  <c r="R9" i="3" l="1"/>
  <c r="R10" i="3"/>
  <c r="F15" i="1" l="1"/>
  <c r="F35" i="1" l="1"/>
  <c r="F29" i="1"/>
  <c r="F22" i="1"/>
  <c r="D35" i="1" l="1"/>
  <c r="D29" i="1"/>
  <c r="D22" i="1"/>
  <c r="D15" i="1"/>
  <c r="R8" i="3" l="1"/>
  <c r="B11" i="3"/>
  <c r="B19" i="3" s="1"/>
  <c r="C11" i="3"/>
  <c r="C19" i="3" s="1"/>
  <c r="D11" i="3"/>
  <c r="D19" i="3" s="1"/>
  <c r="E11" i="3"/>
  <c r="E19" i="3" s="1"/>
  <c r="F11" i="3"/>
  <c r="F19" i="3" s="1"/>
  <c r="G11" i="3"/>
  <c r="G19" i="3" s="1"/>
  <c r="H11" i="3"/>
  <c r="H19" i="3" s="1"/>
  <c r="I11" i="3"/>
  <c r="I19" i="3" s="1"/>
  <c r="J11" i="3"/>
  <c r="J19" i="3" s="1"/>
  <c r="K11" i="3"/>
  <c r="K19" i="3" s="1"/>
  <c r="L11" i="3"/>
  <c r="L19" i="3" s="1"/>
  <c r="M11" i="3"/>
  <c r="M19" i="3" s="1"/>
  <c r="N11" i="3"/>
  <c r="N19" i="3" s="1"/>
  <c r="O11" i="3"/>
  <c r="O19" i="3" s="1"/>
  <c r="P11" i="3"/>
  <c r="P19" i="3" s="1"/>
  <c r="Q11" i="3"/>
  <c r="Q19" i="3" s="1"/>
  <c r="R17" i="3"/>
  <c r="R18" i="3"/>
  <c r="R8" i="2"/>
  <c r="R9" i="2"/>
  <c r="R10" i="2"/>
  <c r="R11" i="2"/>
  <c r="R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B15" i="1"/>
  <c r="C15" i="1"/>
  <c r="E15" i="1"/>
  <c r="H15" i="1"/>
  <c r="I15" i="1"/>
  <c r="J15" i="1"/>
  <c r="K15" i="1"/>
  <c r="L15" i="1"/>
  <c r="B22" i="1"/>
  <c r="C22" i="1"/>
  <c r="E22" i="1"/>
  <c r="H22" i="1"/>
  <c r="I22" i="1"/>
  <c r="J22" i="1"/>
  <c r="K22" i="1"/>
  <c r="L22" i="1"/>
  <c r="B29" i="1"/>
  <c r="C29" i="1"/>
  <c r="E29" i="1"/>
  <c r="H29" i="1"/>
  <c r="I29" i="1"/>
  <c r="J29" i="1"/>
  <c r="K29" i="1"/>
  <c r="L29" i="1"/>
  <c r="B35" i="1"/>
  <c r="C35" i="1"/>
  <c r="E35" i="1"/>
  <c r="H35" i="1"/>
  <c r="I35" i="1"/>
  <c r="J35" i="1"/>
  <c r="K35" i="1"/>
  <c r="L35" i="1"/>
  <c r="G37" i="1"/>
  <c r="H37" i="1"/>
  <c r="C37" i="1" l="1"/>
  <c r="B37" i="1"/>
  <c r="J37" i="1"/>
  <c r="R11" i="3"/>
  <c r="R19" i="3" s="1"/>
  <c r="K37" i="1"/>
  <c r="P4" i="3" s="1"/>
  <c r="I37" i="1"/>
  <c r="R13" i="2"/>
  <c r="E37" i="1"/>
  <c r="L37" i="1"/>
  <c r="R4" i="2" l="1"/>
  <c r="S12" i="2" s="1"/>
  <c r="S8" i="3"/>
  <c r="S10" i="3"/>
  <c r="S9" i="3"/>
  <c r="S18" i="3"/>
  <c r="S11" i="3"/>
  <c r="S17" i="3"/>
  <c r="S8" i="2" l="1"/>
  <c r="S11" i="2"/>
  <c r="S9" i="2"/>
  <c r="S10" i="2"/>
  <c r="S19" i="3"/>
  <c r="S13" i="2" l="1"/>
</calcChain>
</file>

<file path=xl/sharedStrings.xml><?xml version="1.0" encoding="utf-8"?>
<sst xmlns="http://schemas.openxmlformats.org/spreadsheetml/2006/main" count="121" uniqueCount="63">
  <si>
    <t>Provvedimenti adottati</t>
  </si>
  <si>
    <t>Dirigenti scolastici</t>
  </si>
  <si>
    <t>Presidi incaricati</t>
  </si>
  <si>
    <t>TOTALI</t>
  </si>
  <si>
    <t>Reati comuni</t>
  </si>
  <si>
    <t>Reati connessi al possesso o alla detenzione di armi o droga</t>
  </si>
  <si>
    <t>di cui sospesi per contestuale avvio di procedimento penale</t>
  </si>
  <si>
    <t>DSGA</t>
  </si>
  <si>
    <t>Procedimenti disciplinari</t>
  </si>
  <si>
    <t>Media dei giorni di durata dei procedimenti (dalla data della contestazione alla data del provvedimento conclusivo)</t>
  </si>
  <si>
    <t>TIPOLOGIA DI PERSONALE</t>
  </si>
  <si>
    <t>per assenze dal servizio (ingiustificate, non comunicate nei termini prescritti, etc.)</t>
  </si>
  <si>
    <t>connesse a reati</t>
  </si>
  <si>
    <t>derivanti da attività extralavorative non autorizzate (doppio lavoro)</t>
  </si>
  <si>
    <t>derivanti da irreperibilità a visita fiscale</t>
  </si>
  <si>
    <t>derivanti da inosservanza di disposizioni di servizio, negligenza, comportamento non corretto verso superiori, colleghi e utenti</t>
  </si>
  <si>
    <t>DOCENTI DI RUOLO</t>
  </si>
  <si>
    <t>PERSONALE ATA DI RUOLO</t>
  </si>
  <si>
    <t>INFRAZIONI</t>
  </si>
  <si>
    <t>totale</t>
  </si>
  <si>
    <t>dirigenti scolastici</t>
  </si>
  <si>
    <t>presidi incaricati</t>
  </si>
  <si>
    <t xml:space="preserve">totale </t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</si>
  <si>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DELLA SOSPENSIONE DAL SERVIZIO/INSEGNAMENTO</t>
    </r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</si>
  <si>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 LICENZIAMENTO</t>
    </r>
  </si>
  <si>
    <t>per falsa attestazione della presenza in servizio accertata in flagranza, art. 55 quater, c. 3 bis</t>
  </si>
  <si>
    <t>per falsa attestazione della presenza in servizio,
art 55 quater, c. 1</t>
  </si>
  <si>
    <t>Ufficio rilevatore</t>
  </si>
  <si>
    <t>Licenziamenti</t>
  </si>
  <si>
    <t>Archiviazione/proscioglimento</t>
  </si>
  <si>
    <t>Procedimenti conclusi</t>
  </si>
  <si>
    <t>Media dei giorni tra la data della contestazione degli addebiti e quella dell'eventuale sospensione per avvio del procedimento penale</t>
  </si>
  <si>
    <t xml:space="preserve"> Monitoraggio anno scolastico 2020/2021 (procedimenti disciplinari dal 1° settembre 2020 al  31 agosto 2021)</t>
  </si>
  <si>
    <t>Procedimenti disciplinari A.S. 2020/2021</t>
  </si>
  <si>
    <t>COMPILARE SOLO LE CELLE CON SFONDO VERDE</t>
  </si>
  <si>
    <t>NUM.</t>
  </si>
  <si>
    <t>PERCENT.</t>
  </si>
  <si>
    <r>
      <t xml:space="preserve">Totale </t>
    </r>
    <r>
      <rPr>
        <b/>
        <i/>
        <sz val="10"/>
        <color indexed="10"/>
        <rFont val="Arial"/>
        <family val="2"/>
      </rPr>
      <t>LICENZIAMENTI</t>
    </r>
    <r>
      <rPr>
        <b/>
        <i/>
        <sz val="10"/>
        <rFont val="Arial"/>
        <family val="2"/>
      </rPr>
      <t xml:space="preserve"> risultanti da scheda "Proc. Disc. AS 2020-2021" (casella K37)</t>
    </r>
  </si>
  <si>
    <r>
      <t xml:space="preserve">Totale  sanzioni </t>
    </r>
    <r>
      <rPr>
        <b/>
        <i/>
        <sz val="10"/>
        <color indexed="10"/>
        <rFont val="Arial"/>
        <family val="2"/>
      </rPr>
      <t xml:space="preserve">SOSPENSIVE </t>
    </r>
    <r>
      <rPr>
        <b/>
        <i/>
        <sz val="10"/>
        <rFont val="Arial"/>
        <family val="2"/>
      </rPr>
      <t>risultanti da scheda "Proc. Disc. AS 2020-2021" (caselle I37+J37)</t>
    </r>
  </si>
  <si>
    <t>TIPOLOGIA
DI
PERSONALE
SOTTOPOSTO
A
PROCEDIMENTO</t>
  </si>
  <si>
    <t>TOTALE</t>
  </si>
  <si>
    <t>docenti di ruolo</t>
  </si>
  <si>
    <t>scuola dell'infanzia, primaria e personale educativo</t>
  </si>
  <si>
    <t>scuola secondaria di I grado</t>
  </si>
  <si>
    <t>scuola secondaria di II grado</t>
  </si>
  <si>
    <t>insegnanti tecnico pratici</t>
  </si>
  <si>
    <t>A.T.A. di ruolo</t>
  </si>
  <si>
    <t>A.T.A. a tempo determinato</t>
  </si>
  <si>
    <t>DOCENTI TEMPO DETERMINATO</t>
  </si>
  <si>
    <t>PERSONALE ATA A TEMPO DETERMINATO</t>
  </si>
  <si>
    <t xml:space="preserve">Reati contro PA con o senza applicazione di pena accessoria della interdizione da pubblici uffici </t>
  </si>
  <si>
    <t>Reati contro la persona, con esclusione dei reati contro minori</t>
  </si>
  <si>
    <t xml:space="preserve">Reati contro minori </t>
  </si>
  <si>
    <t>scuola secondaria
di I grado</t>
  </si>
  <si>
    <t>scuola secondaria
di II grado</t>
  </si>
  <si>
    <t>docenti a tempo determinato</t>
  </si>
  <si>
    <t>Sanzioni di minore entità
(inferiori alla sospensione dal servizio/insegnamento)</t>
  </si>
  <si>
    <r>
      <t xml:space="preserve">Sanzioni di </t>
    </r>
    <r>
      <rPr>
        <b/>
        <sz val="10"/>
        <color indexed="12"/>
        <rFont val="Arial"/>
        <family val="2"/>
      </rPr>
      <t xml:space="preserve">sospensione
</t>
    </r>
    <r>
      <rPr>
        <sz val="9"/>
        <rFont val="Arial"/>
        <family val="2"/>
      </rPr>
      <t>dal servizio/insegnamento
fino a 10 giorni</t>
    </r>
  </si>
  <si>
    <r>
      <t xml:space="preserve">Sanzioni di maggiore entità
(dalla </t>
    </r>
    <r>
      <rPr>
        <b/>
        <sz val="10"/>
        <color indexed="12"/>
        <rFont val="Arial"/>
        <family val="2"/>
      </rPr>
      <t>sospensione</t>
    </r>
    <r>
      <rPr>
        <sz val="9"/>
        <rFont val="Arial"/>
        <family val="2"/>
      </rPr>
      <t xml:space="preserve"> dal servizio/insegnamento
per più di 10 gg. in poi,
ESCLUSI LICENZIAMENTI)</t>
    </r>
  </si>
  <si>
    <t>assistenti amministrativi e tecnici*</t>
  </si>
  <si>
    <t>collaboratori scolastici**</t>
  </si>
  <si>
    <r>
      <rPr>
        <sz val="10"/>
        <rFont val="Arial"/>
        <family val="2"/>
      </rPr>
      <t>*</t>
    </r>
    <r>
      <rPr>
        <sz val="8"/>
        <rFont val="Arial"/>
        <family val="2"/>
      </rPr>
      <t xml:space="preserve"> Assistente amministrativo e assistente tecnico, nonché cuoco, infermiere e guardarobiere</t>
    </r>
  </si>
  <si>
    <r>
      <rPr>
        <sz val="10"/>
        <rFont val="Arial"/>
        <family val="2"/>
      </rPr>
      <t>**</t>
    </r>
    <r>
      <rPr>
        <sz val="8"/>
        <rFont val="Arial"/>
        <family val="2"/>
      </rPr>
      <t xml:space="preserve"> Collaboratore scolastico e dei servizi, nonché addetto delle aziende agrarie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</si>
</sst>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2"/>
    </font>
    <font>
      <b/>
      <i/>
      <sz val="13"/>
      <name val="Arial"/>
      <family val="2"/>
    </font>
    <font>
      <b/>
      <i/>
      <sz val="10"/>
      <color indexed="10"/>
      <name val="Arial"/>
      <family val="2"/>
    </font>
    <font>
      <b/>
      <i/>
      <sz val="13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3" fillId="0" borderId="0" xfId="0" applyFont="1" applyProtection="1"/>
    <xf numFmtId="49" fontId="3" fillId="0" borderId="0" xfId="0" applyNumberFormat="1" applyFont="1" applyAlignment="1" applyProtection="1">
      <alignment wrapText="1"/>
    </xf>
    <xf numFmtId="1" fontId="3" fillId="0" borderId="17" xfId="0" applyNumberFormat="1" applyFont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/>
    </xf>
    <xf numFmtId="1" fontId="4" fillId="0" borderId="9" xfId="0" applyNumberFormat="1" applyFont="1" applyFill="1" applyBorder="1" applyAlignment="1" applyProtection="1">
      <alignment horizontal="center" vertical="center"/>
    </xf>
    <xf numFmtId="1" fontId="3" fillId="0" borderId="18" xfId="0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1" fontId="3" fillId="0" borderId="20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1" fontId="3" fillId="0" borderId="0" xfId="0" applyNumberFormat="1" applyFont="1" applyProtection="1"/>
    <xf numFmtId="0" fontId="17" fillId="0" borderId="0" xfId="0" applyFont="1" applyProtection="1"/>
    <xf numFmtId="0" fontId="3" fillId="0" borderId="21" xfId="0" applyFont="1" applyBorder="1" applyAlignment="1" applyProtection="1"/>
    <xf numFmtId="49" fontId="1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30" xfId="0" applyFont="1" applyBorder="1" applyProtection="1"/>
    <xf numFmtId="49" fontId="18" fillId="0" borderId="14" xfId="0" applyNumberFormat="1" applyFont="1" applyFill="1" applyBorder="1" applyAlignment="1" applyProtection="1">
      <alignment horizontal="center" vertical="center" textRotation="90" wrapText="1"/>
    </xf>
    <xf numFmtId="49" fontId="19" fillId="0" borderId="14" xfId="0" applyNumberFormat="1" applyFont="1" applyFill="1" applyBorder="1" applyAlignment="1" applyProtection="1">
      <alignment horizontal="center" vertical="center" textRotation="90" wrapText="1"/>
    </xf>
    <xf numFmtId="49" fontId="18" fillId="0" borderId="15" xfId="0" applyNumberFormat="1" applyFont="1" applyFill="1" applyBorder="1" applyAlignment="1" applyProtection="1">
      <alignment horizontal="center" vertical="center" textRotation="90" wrapText="1"/>
    </xf>
    <xf numFmtId="49" fontId="18" fillId="0" borderId="2" xfId="0" applyNumberFormat="1" applyFont="1" applyFill="1" applyBorder="1" applyAlignment="1" applyProtection="1">
      <alignment horizontal="center" vertical="center" textRotation="90" wrapText="1"/>
    </xf>
    <xf numFmtId="1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29" xfId="0" applyNumberFormat="1" applyFont="1" applyFill="1" applyBorder="1" applyAlignment="1" applyProtection="1">
      <alignment horizontal="right" vertical="center"/>
      <protection locked="0"/>
    </xf>
    <xf numFmtId="1" fontId="7" fillId="3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Protection="1"/>
    <xf numFmtId="1" fontId="7" fillId="3" borderId="42" xfId="0" applyNumberFormat="1" applyFont="1" applyFill="1" applyBorder="1" applyAlignment="1" applyProtection="1">
      <alignment horizontal="right" vertical="center"/>
      <protection locked="0"/>
    </xf>
    <xf numFmtId="1" fontId="1" fillId="3" borderId="45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Protection="1"/>
    <xf numFmtId="0" fontId="20" fillId="0" borderId="46" xfId="0" applyFont="1" applyBorder="1" applyAlignment="1" applyProtection="1">
      <alignment horizontal="center" vertical="center"/>
    </xf>
    <xf numFmtId="1" fontId="1" fillId="3" borderId="41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164" fontId="3" fillId="3" borderId="1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3" borderId="3" xfId="0" applyNumberFormat="1" applyFont="1" applyFill="1" applyBorder="1" applyAlignment="1" applyProtection="1">
      <alignment horizontal="center" vertical="center"/>
      <protection locked="0"/>
    </xf>
    <xf numFmtId="1" fontId="4" fillId="3" borderId="12" xfId="0" applyNumberFormat="1" applyFont="1" applyFill="1" applyBorder="1" applyAlignment="1" applyProtection="1">
      <alignment horizontal="center" vertical="center"/>
      <protection locked="0"/>
    </xf>
    <xf numFmtId="1" fontId="3" fillId="3" borderId="6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" fontId="4" fillId="3" borderId="13" xfId="0" applyNumberFormat="1" applyFont="1" applyFill="1" applyBorder="1" applyAlignment="1" applyProtection="1">
      <alignment horizontal="center" vertical="center"/>
      <protection locked="0"/>
    </xf>
    <xf numFmtId="1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1" fontId="6" fillId="3" borderId="2" xfId="0" applyNumberFormat="1" applyFont="1" applyFill="1" applyBorder="1" applyAlignment="1" applyProtection="1">
      <alignment horizontal="center" vertical="center"/>
      <protection locked="0"/>
    </xf>
    <xf numFmtId="164" fontId="6" fillId="3" borderId="4" xfId="0" applyNumberFormat="1" applyFont="1" applyFill="1" applyBorder="1" applyAlignment="1" applyProtection="1">
      <alignment horizontal="center" vertical="center"/>
      <protection locked="0"/>
    </xf>
    <xf numFmtId="1" fontId="5" fillId="3" borderId="2" xfId="0" applyNumberFormat="1" applyFont="1" applyFill="1" applyBorder="1" applyAlignment="1" applyProtection="1">
      <alignment horizontal="center" vertical="center"/>
      <protection locked="0"/>
    </xf>
    <xf numFmtId="1" fontId="3" fillId="3" borderId="32" xfId="0" applyNumberFormat="1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49" fontId="18" fillId="0" borderId="4" xfId="0" applyNumberFormat="1" applyFont="1" applyFill="1" applyBorder="1" applyAlignment="1" applyProtection="1">
      <alignment horizontal="center" vertical="center" textRotation="90" wrapText="1"/>
    </xf>
    <xf numFmtId="49" fontId="3" fillId="0" borderId="21" xfId="0" applyNumberFormat="1" applyFont="1" applyBorder="1" applyAlignment="1" applyProtection="1">
      <alignment wrapText="1"/>
    </xf>
    <xf numFmtId="49" fontId="18" fillId="0" borderId="5" xfId="0" applyNumberFormat="1" applyFont="1" applyFill="1" applyBorder="1" applyAlignment="1" applyProtection="1">
      <alignment horizontal="center" vertical="center" textRotation="90" wrapText="1"/>
    </xf>
    <xf numFmtId="1" fontId="3" fillId="0" borderId="43" xfId="0" applyNumberFormat="1" applyFont="1" applyFill="1" applyBorder="1" applyAlignment="1" applyProtection="1">
      <alignment horizontal="center" vertical="center"/>
    </xf>
    <xf numFmtId="1" fontId="3" fillId="0" borderId="30" xfId="0" applyNumberFormat="1" applyFont="1" applyFill="1" applyBorder="1" applyAlignment="1" applyProtection="1">
      <alignment horizontal="center" vertical="center"/>
    </xf>
    <xf numFmtId="164" fontId="3" fillId="3" borderId="45" xfId="0" applyNumberFormat="1" applyFont="1" applyFill="1" applyBorder="1" applyAlignment="1" applyProtection="1">
      <alignment horizontal="center" vertical="center"/>
      <protection locked="0"/>
    </xf>
    <xf numFmtId="1" fontId="3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40" xfId="0" applyNumberFormat="1" applyFont="1" applyFill="1" applyBorder="1" applyAlignment="1" applyProtection="1">
      <alignment horizontal="center" vertic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1" fontId="3" fillId="3" borderId="35" xfId="0" applyNumberFormat="1" applyFont="1" applyFill="1" applyBorder="1" applyAlignment="1" applyProtection="1">
      <alignment horizontal="center" vertical="center"/>
      <protection locked="0"/>
    </xf>
    <xf numFmtId="1" fontId="3" fillId="3" borderId="46" xfId="0" applyNumberFormat="1" applyFont="1" applyFill="1" applyBorder="1" applyAlignment="1" applyProtection="1">
      <alignment horizontal="center" vertical="center"/>
      <protection locked="0"/>
    </xf>
    <xf numFmtId="1" fontId="3" fillId="3" borderId="36" xfId="0" applyNumberFormat="1" applyFont="1" applyFill="1" applyBorder="1" applyAlignment="1" applyProtection="1">
      <alignment horizontal="center" vertical="center"/>
      <protection locked="0"/>
    </xf>
    <xf numFmtId="164" fontId="3" fillId="3" borderId="51" xfId="0" applyNumberFormat="1" applyFont="1" applyFill="1" applyBorder="1" applyAlignment="1" applyProtection="1">
      <alignment horizontal="center" vertical="center"/>
      <protection locked="0"/>
    </xf>
    <xf numFmtId="164" fontId="3" fillId="3" borderId="20" xfId="0" applyNumberFormat="1" applyFont="1" applyFill="1" applyBorder="1" applyAlignment="1" applyProtection="1">
      <alignment horizontal="center" vertical="center"/>
      <protection locked="0"/>
    </xf>
    <xf numFmtId="164" fontId="3" fillId="3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</xf>
    <xf numFmtId="1" fontId="3" fillId="3" borderId="53" xfId="0" applyNumberFormat="1" applyFont="1" applyFill="1" applyBorder="1" applyAlignment="1" applyProtection="1">
      <alignment horizontal="center" vertical="center"/>
      <protection locked="0"/>
    </xf>
    <xf numFmtId="164" fontId="3" fillId="3" borderId="44" xfId="0" applyNumberFormat="1" applyFont="1" applyFill="1" applyBorder="1" applyAlignment="1" applyProtection="1">
      <alignment horizontal="center" vertical="center"/>
      <protection locked="0"/>
    </xf>
    <xf numFmtId="1" fontId="4" fillId="3" borderId="44" xfId="0" applyNumberFormat="1" applyFont="1" applyFill="1" applyBorder="1" applyAlignment="1" applyProtection="1">
      <alignment horizontal="center" vertical="center"/>
      <protection locked="0"/>
    </xf>
    <xf numFmtId="164" fontId="3" fillId="0" borderId="30" xfId="0" applyNumberFormat="1" applyFont="1" applyFill="1" applyBorder="1" applyAlignment="1" applyProtection="1">
      <alignment horizontal="center" vertical="center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Protection="1"/>
    <xf numFmtId="1" fontId="5" fillId="3" borderId="41" xfId="0" applyNumberFormat="1" applyFont="1" applyFill="1" applyBorder="1" applyAlignment="1" applyProtection="1">
      <alignment horizontal="center" vertical="center"/>
      <protection locked="0"/>
    </xf>
    <xf numFmtId="1" fontId="5" fillId="3" borderId="32" xfId="0" applyNumberFormat="1" applyFont="1" applyFill="1" applyBorder="1" applyAlignment="1" applyProtection="1">
      <alignment horizontal="center" vertical="center"/>
      <protection locked="0"/>
    </xf>
    <xf numFmtId="1" fontId="5" fillId="3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164" fontId="6" fillId="3" borderId="45" xfId="0" applyNumberFormat="1" applyFont="1" applyFill="1" applyBorder="1" applyAlignment="1" applyProtection="1">
      <alignment horizontal="center" vertical="center"/>
      <protection locked="0"/>
    </xf>
    <xf numFmtId="1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right" vertical="center" wrapText="1"/>
    </xf>
    <xf numFmtId="1" fontId="4" fillId="0" borderId="33" xfId="0" applyNumberFormat="1" applyFont="1" applyFill="1" applyBorder="1" applyAlignment="1" applyProtection="1">
      <alignment horizontal="center" vertical="center"/>
    </xf>
    <xf numFmtId="1" fontId="4" fillId="0" borderId="17" xfId="0" applyNumberFormat="1" applyFont="1" applyFill="1" applyBorder="1" applyAlignment="1" applyProtection="1">
      <alignment horizontal="center" vertical="center"/>
    </xf>
    <xf numFmtId="1" fontId="3" fillId="0" borderId="23" xfId="0" applyNumberFormat="1" applyFont="1" applyFill="1" applyBorder="1" applyAlignment="1" applyProtection="1">
      <alignment horizontal="center" vertical="center"/>
    </xf>
    <xf numFmtId="1" fontId="4" fillId="0" borderId="48" xfId="0" applyNumberFormat="1" applyFont="1" applyFill="1" applyBorder="1" applyAlignment="1" applyProtection="1">
      <alignment horizontal="center" vertical="center"/>
    </xf>
    <xf numFmtId="1" fontId="4" fillId="0" borderId="47" xfId="0" applyNumberFormat="1" applyFont="1" applyFill="1" applyBorder="1" applyAlignment="1" applyProtection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</xf>
    <xf numFmtId="1" fontId="3" fillId="0" borderId="34" xfId="0" applyNumberFormat="1" applyFont="1" applyFill="1" applyBorder="1" applyAlignment="1" applyProtection="1">
      <alignment horizontal="center" vertical="center"/>
    </xf>
    <xf numFmtId="1" fontId="3" fillId="0" borderId="48" xfId="0" applyNumberFormat="1" applyFont="1" applyFill="1" applyBorder="1" applyAlignment="1" applyProtection="1">
      <alignment horizontal="center" vertical="center"/>
    </xf>
    <xf numFmtId="164" fontId="3" fillId="0" borderId="34" xfId="0" applyNumberFormat="1" applyFont="1" applyFill="1" applyBorder="1" applyAlignment="1" applyProtection="1">
      <alignment horizontal="center" vertical="center"/>
    </xf>
    <xf numFmtId="1" fontId="3" fillId="0" borderId="11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 textRotation="90" wrapText="1"/>
    </xf>
    <xf numFmtId="49" fontId="18" fillId="0" borderId="17" xfId="0" applyNumberFormat="1" applyFont="1" applyFill="1" applyBorder="1" applyAlignment="1" applyProtection="1">
      <alignment horizontal="center" vertical="center" textRotation="90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164" fontId="3" fillId="3" borderId="18" xfId="0" applyNumberFormat="1" applyFont="1" applyFill="1" applyBorder="1" applyAlignment="1" applyProtection="1">
      <alignment horizontal="center" vertical="center"/>
      <protection locked="0"/>
    </xf>
    <xf numFmtId="164" fontId="3" fillId="3" borderId="56" xfId="0" applyNumberFormat="1" applyFont="1" applyFill="1" applyBorder="1" applyAlignment="1" applyProtection="1">
      <alignment horizontal="center" vertical="center"/>
      <protection locked="0"/>
    </xf>
    <xf numFmtId="1" fontId="3" fillId="3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57" xfId="0" applyNumberFormat="1" applyFont="1" applyBorder="1" applyAlignment="1" applyProtection="1">
      <alignment horizontal="center" vertical="center"/>
    </xf>
    <xf numFmtId="1" fontId="5" fillId="3" borderId="35" xfId="0" applyNumberFormat="1" applyFont="1" applyFill="1" applyBorder="1" applyAlignment="1" applyProtection="1">
      <alignment horizontal="center" vertical="center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1" fontId="5" fillId="3" borderId="36" xfId="0" applyNumberFormat="1" applyFont="1" applyFill="1" applyBorder="1" applyAlignment="1" applyProtection="1">
      <alignment horizontal="center" vertical="center"/>
      <protection locked="0"/>
    </xf>
    <xf numFmtId="164" fontId="6" fillId="3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</xf>
    <xf numFmtId="1" fontId="5" fillId="0" borderId="28" xfId="0" applyNumberFormat="1" applyFont="1" applyBorder="1" applyAlignment="1" applyProtection="1">
      <alignment horizontal="center" vertical="center"/>
    </xf>
    <xf numFmtId="164" fontId="6" fillId="3" borderId="12" xfId="0" applyNumberFormat="1" applyFont="1" applyFill="1" applyBorder="1" applyAlignment="1" applyProtection="1">
      <alignment horizontal="center" vertical="center"/>
      <protection locked="0"/>
    </xf>
    <xf numFmtId="164" fontId="6" fillId="3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33" xfId="0" applyNumberFormat="1" applyFont="1" applyFill="1" applyBorder="1" applyAlignment="1" applyProtection="1">
      <alignment horizontal="center" vertical="center"/>
    </xf>
    <xf numFmtId="164" fontId="4" fillId="4" borderId="34" xfId="0" applyNumberFormat="1" applyFont="1" applyFill="1" applyBorder="1" applyAlignment="1" applyProtection="1">
      <alignment horizontal="center" vertical="center"/>
    </xf>
    <xf numFmtId="164" fontId="4" fillId="4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1" fontId="3" fillId="3" borderId="34" xfId="0" applyNumberFormat="1" applyFont="1" applyFill="1" applyBorder="1" applyAlignment="1" applyProtection="1">
      <alignment horizontal="center" vertical="center"/>
      <protection locked="0"/>
    </xf>
    <xf numFmtId="1" fontId="3" fillId="3" borderId="33" xfId="0" applyNumberFormat="1" applyFont="1" applyFill="1" applyBorder="1" applyAlignment="1" applyProtection="1">
      <alignment horizontal="center" vertical="center"/>
      <protection locked="0"/>
    </xf>
    <xf numFmtId="1" fontId="3" fillId="3" borderId="48" xfId="0" applyNumberFormat="1" applyFont="1" applyFill="1" applyBorder="1" applyAlignment="1" applyProtection="1">
      <alignment horizontal="center" vertical="center"/>
      <protection locked="0"/>
    </xf>
    <xf numFmtId="1" fontId="3" fillId="3" borderId="23" xfId="0" applyNumberFormat="1" applyFont="1" applyFill="1" applyBorder="1" applyAlignment="1" applyProtection="1">
      <alignment horizontal="center" vertical="center"/>
      <protection locked="0"/>
    </xf>
    <xf numFmtId="164" fontId="3" fillId="3" borderId="34" xfId="0" applyNumberFormat="1" applyFont="1" applyFill="1" applyBorder="1" applyAlignment="1" applyProtection="1">
      <alignment horizontal="center" vertical="center"/>
      <protection locked="0"/>
    </xf>
    <xf numFmtId="1" fontId="3" fillId="3" borderId="47" xfId="0" applyNumberFormat="1" applyFont="1" applyFill="1" applyBorder="1" applyAlignment="1" applyProtection="1">
      <alignment horizontal="center" vertical="center"/>
      <protection locked="0"/>
    </xf>
    <xf numFmtId="164" fontId="3" fillId="0" borderId="23" xfId="0" applyNumberFormat="1" applyFont="1" applyFill="1" applyBorder="1" applyAlignment="1" applyProtection="1">
      <alignment horizontal="center" vertical="center"/>
    </xf>
    <xf numFmtId="1" fontId="3" fillId="0" borderId="49" xfId="0" applyNumberFormat="1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4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49" fontId="21" fillId="0" borderId="2" xfId="0" applyNumberFormat="1" applyFont="1" applyFill="1" applyBorder="1" applyAlignment="1" applyProtection="1">
      <alignment horizontal="center" vertical="center" textRotation="90" wrapText="1"/>
    </xf>
    <xf numFmtId="49" fontId="8" fillId="0" borderId="16" xfId="0" applyNumberFormat="1" applyFont="1" applyFill="1" applyBorder="1" applyAlignment="1" applyProtection="1">
      <alignment horizontal="center" vertical="center" textRotation="90" wrapText="1"/>
    </xf>
    <xf numFmtId="1" fontId="1" fillId="3" borderId="1" xfId="0" applyNumberFormat="1" applyFont="1" applyFill="1" applyBorder="1" applyAlignment="1" applyProtection="1">
      <alignment horizontal="center" wrapText="1"/>
      <protection locked="0"/>
    </xf>
    <xf numFmtId="1" fontId="1" fillId="3" borderId="41" xfId="0" applyNumberFormat="1" applyFont="1" applyFill="1" applyBorder="1" applyAlignment="1" applyProtection="1">
      <alignment horizontal="center" wrapText="1"/>
      <protection locked="0"/>
    </xf>
    <xf numFmtId="1" fontId="4" fillId="6" borderId="33" xfId="0" applyNumberFormat="1" applyFont="1" applyFill="1" applyBorder="1" applyAlignment="1" applyProtection="1">
      <alignment horizontal="center" vertical="center"/>
    </xf>
    <xf numFmtId="1" fontId="4" fillId="6" borderId="9" xfId="0" applyNumberFormat="1" applyFont="1" applyFill="1" applyBorder="1" applyAlignment="1" applyProtection="1">
      <alignment horizontal="center" vertical="center"/>
    </xf>
    <xf numFmtId="1" fontId="4" fillId="7" borderId="33" xfId="0" applyNumberFormat="1" applyFont="1" applyFill="1" applyBorder="1" applyAlignment="1" applyProtection="1">
      <alignment horizontal="center" vertical="center"/>
    </xf>
    <xf numFmtId="1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59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54" xfId="0" applyNumberFormat="1" applyFont="1" applyFill="1" applyBorder="1" applyAlignment="1" applyProtection="1">
      <alignment horizontal="center" vertical="center" wrapText="1"/>
    </xf>
    <xf numFmtId="1" fontId="7" fillId="3" borderId="62" xfId="0" applyNumberFormat="1" applyFont="1" applyFill="1" applyBorder="1" applyAlignment="1" applyProtection="1">
      <alignment horizontal="right" vertical="center"/>
      <protection locked="0"/>
    </xf>
    <xf numFmtId="1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46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55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64" xfId="0" applyNumberFormat="1" applyFont="1" applyFill="1" applyBorder="1" applyAlignment="1" applyProtection="1">
      <alignment horizontal="center" vertical="center" wrapText="1"/>
    </xf>
    <xf numFmtId="1" fontId="1" fillId="5" borderId="50" xfId="0" applyNumberFormat="1" applyFont="1" applyFill="1" applyBorder="1" applyAlignment="1" applyProtection="1">
      <alignment horizontal="center" vertical="center" wrapText="1"/>
    </xf>
    <xf numFmtId="1" fontId="7" fillId="3" borderId="65" xfId="0" applyNumberFormat="1" applyFont="1" applyFill="1" applyBorder="1" applyAlignment="1" applyProtection="1">
      <alignment horizontal="right" vertical="center"/>
      <protection locked="0"/>
    </xf>
    <xf numFmtId="1" fontId="7" fillId="3" borderId="66" xfId="0" applyNumberFormat="1" applyFont="1" applyFill="1" applyBorder="1" applyAlignment="1" applyProtection="1">
      <alignment horizontal="right" vertical="center"/>
      <protection locked="0"/>
    </xf>
    <xf numFmtId="1" fontId="7" fillId="3" borderId="67" xfId="0" applyNumberFormat="1" applyFont="1" applyFill="1" applyBorder="1" applyAlignment="1" applyProtection="1">
      <alignment horizontal="right" vertical="center"/>
      <protection locked="0"/>
    </xf>
    <xf numFmtId="1" fontId="7" fillId="3" borderId="68" xfId="0" applyNumberFormat="1" applyFont="1" applyFill="1" applyBorder="1" applyAlignment="1" applyProtection="1">
      <alignment horizontal="right" vertical="center"/>
      <protection locked="0"/>
    </xf>
    <xf numFmtId="1" fontId="7" fillId="3" borderId="69" xfId="0" applyNumberFormat="1" applyFont="1" applyFill="1" applyBorder="1" applyAlignment="1" applyProtection="1">
      <alignment horizontal="right" vertical="center"/>
      <protection locked="0"/>
    </xf>
    <xf numFmtId="1" fontId="1" fillId="3" borderId="53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66" xfId="0" applyNumberFormat="1" applyFont="1" applyFill="1" applyBorder="1" applyAlignment="1" applyProtection="1">
      <alignment horizontal="center" vertical="center"/>
      <protection locked="0"/>
    </xf>
    <xf numFmtId="1" fontId="7" fillId="3" borderId="42" xfId="0" applyNumberFormat="1" applyFont="1" applyFill="1" applyBorder="1" applyAlignment="1" applyProtection="1">
      <alignment horizontal="center" vertical="center"/>
      <protection locked="0"/>
    </xf>
    <xf numFmtId="1" fontId="7" fillId="3" borderId="69" xfId="0" applyNumberFormat="1" applyFont="1" applyFill="1" applyBorder="1" applyAlignment="1" applyProtection="1">
      <alignment horizontal="center" vertical="center"/>
      <protection locked="0"/>
    </xf>
    <xf numFmtId="1" fontId="1" fillId="5" borderId="45" xfId="0" applyNumberFormat="1" applyFont="1" applyFill="1" applyBorder="1" applyAlignment="1" applyProtection="1">
      <alignment horizontal="center" vertical="center" wrapText="1"/>
    </xf>
    <xf numFmtId="1" fontId="7" fillId="3" borderId="70" xfId="0" applyNumberFormat="1" applyFont="1" applyFill="1" applyBorder="1" applyAlignment="1" applyProtection="1">
      <alignment horizontal="right" vertical="center"/>
      <protection locked="0"/>
    </xf>
    <xf numFmtId="0" fontId="20" fillId="0" borderId="41" xfId="0" applyFont="1" applyBorder="1" applyAlignment="1" applyProtection="1">
      <alignment horizontal="center" vertical="center"/>
    </xf>
    <xf numFmtId="1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26" xfId="0" applyNumberFormat="1" applyFont="1" applyFill="1" applyBorder="1" applyAlignment="1" applyProtection="1">
      <alignment horizontal="center" vertical="center" wrapText="1"/>
    </xf>
    <xf numFmtId="1" fontId="7" fillId="3" borderId="71" xfId="0" applyNumberFormat="1" applyFont="1" applyFill="1" applyBorder="1" applyAlignment="1" applyProtection="1">
      <alignment horizontal="right" vertical="center"/>
      <protection locked="0"/>
    </xf>
    <xf numFmtId="1" fontId="7" fillId="3" borderId="72" xfId="0" applyNumberFormat="1" applyFont="1" applyFill="1" applyBorder="1" applyAlignment="1" applyProtection="1">
      <alignment horizontal="right" vertical="center"/>
      <protection locked="0"/>
    </xf>
    <xf numFmtId="1" fontId="7" fillId="3" borderId="73" xfId="0" applyNumberFormat="1" applyFont="1" applyFill="1" applyBorder="1" applyAlignment="1" applyProtection="1">
      <alignment horizontal="right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44" xfId="0" applyNumberFormat="1" applyFont="1" applyFill="1" applyBorder="1" applyAlignment="1" applyProtection="1">
      <alignment horizontal="center" vertical="center" wrapText="1"/>
    </xf>
    <xf numFmtId="1" fontId="7" fillId="3" borderId="74" xfId="0" applyNumberFormat="1" applyFont="1" applyFill="1" applyBorder="1" applyAlignment="1" applyProtection="1">
      <alignment horizontal="right" vertical="center"/>
      <protection locked="0"/>
    </xf>
    <xf numFmtId="0" fontId="13" fillId="0" borderId="44" xfId="0" applyFont="1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3" fillId="0" borderId="17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vertical="center" wrapText="1"/>
    </xf>
    <xf numFmtId="1" fontId="4" fillId="7" borderId="9" xfId="0" applyNumberFormat="1" applyFont="1" applyFill="1" applyBorder="1" applyAlignment="1" applyProtection="1"/>
    <xf numFmtId="49" fontId="13" fillId="0" borderId="46" xfId="0" applyNumberFormat="1" applyFont="1" applyBorder="1" applyAlignment="1" applyProtection="1">
      <alignment horizontal="center" vertical="center" wrapText="1"/>
    </xf>
    <xf numFmtId="49" fontId="13" fillId="0" borderId="41" xfId="0" applyNumberFormat="1" applyFont="1" applyBorder="1" applyAlignment="1" applyProtection="1">
      <alignment horizontal="center" vertical="center" wrapText="1"/>
    </xf>
    <xf numFmtId="1" fontId="1" fillId="3" borderId="46" xfId="0" applyNumberFormat="1" applyFont="1" applyFill="1" applyBorder="1" applyAlignment="1" applyProtection="1">
      <alignment horizontal="center" wrapText="1"/>
      <protection locked="0"/>
    </xf>
    <xf numFmtId="1" fontId="1" fillId="3" borderId="12" xfId="0" applyNumberFormat="1" applyFont="1" applyFill="1" applyBorder="1" applyAlignment="1" applyProtection="1">
      <alignment horizontal="center" wrapText="1"/>
      <protection locked="0"/>
    </xf>
    <xf numFmtId="0" fontId="17" fillId="0" borderId="47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left" wrapText="1"/>
    </xf>
    <xf numFmtId="0" fontId="13" fillId="0" borderId="56" xfId="0" applyFont="1" applyBorder="1" applyAlignment="1" applyProtection="1">
      <alignment horizontal="left" wrapText="1"/>
    </xf>
    <xf numFmtId="0" fontId="23" fillId="0" borderId="53" xfId="0" applyFont="1" applyBorder="1" applyAlignment="1" applyProtection="1">
      <alignment horizontal="left" vertical="center" wrapText="1"/>
    </xf>
    <xf numFmtId="0" fontId="23" fillId="0" borderId="46" xfId="0" applyFont="1" applyBorder="1" applyAlignment="1" applyProtection="1">
      <alignment horizontal="left" vertical="center" wrapText="1"/>
    </xf>
    <xf numFmtId="0" fontId="23" fillId="0" borderId="36" xfId="0" applyFont="1" applyBorder="1" applyAlignment="1" applyProtection="1">
      <alignment horizontal="left" vertical="center" wrapText="1"/>
    </xf>
    <xf numFmtId="0" fontId="23" fillId="0" borderId="35" xfId="0" applyFont="1" applyBorder="1" applyAlignment="1" applyProtection="1">
      <alignment horizontal="left" vertical="center" wrapText="1"/>
    </xf>
    <xf numFmtId="0" fontId="24" fillId="0" borderId="9" xfId="0" applyFont="1" applyBorder="1" applyAlignment="1" applyProtection="1">
      <alignment horizontal="center" vertical="center" wrapText="1"/>
    </xf>
    <xf numFmtId="0" fontId="24" fillId="0" borderId="44" xfId="0" applyFont="1" applyBorder="1" applyAlignment="1" applyProtection="1">
      <alignment horizontal="center" vertical="center" wrapText="1"/>
    </xf>
    <xf numFmtId="0" fontId="24" fillId="0" borderId="47" xfId="0" applyFont="1" applyBorder="1" applyAlignment="1" applyProtection="1">
      <alignment horizontal="right" vertical="center" wrapText="1"/>
    </xf>
    <xf numFmtId="0" fontId="24" fillId="0" borderId="10" xfId="0" applyFont="1" applyBorder="1" applyAlignment="1" applyProtection="1">
      <alignment horizontal="right" vertical="center" wrapText="1"/>
    </xf>
    <xf numFmtId="0" fontId="24" fillId="0" borderId="26" xfId="0" applyFont="1" applyFill="1" applyBorder="1" applyAlignment="1" applyProtection="1">
      <alignment horizontal="center" vertical="center" wrapText="1"/>
    </xf>
    <xf numFmtId="0" fontId="23" fillId="0" borderId="76" xfId="0" applyFont="1" applyBorder="1" applyAlignment="1" applyProtection="1">
      <alignment horizontal="left" vertical="center" wrapText="1"/>
    </xf>
    <xf numFmtId="0" fontId="23" fillId="0" borderId="19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49" fontId="13" fillId="0" borderId="58" xfId="0" applyNumberFormat="1" applyFont="1" applyBorder="1" applyAlignment="1" applyProtection="1">
      <alignment horizontal="center" vertical="center" wrapText="1"/>
    </xf>
    <xf numFmtId="1" fontId="1" fillId="0" borderId="46" xfId="0" applyNumberFormat="1" applyFont="1" applyFill="1" applyBorder="1" applyAlignment="1" applyProtection="1">
      <alignment horizontal="center"/>
    </xf>
    <xf numFmtId="9" fontId="1" fillId="0" borderId="41" xfId="0" applyNumberFormat="1" applyFont="1" applyBorder="1" applyAlignment="1" applyProtection="1">
      <alignment horizontal="center"/>
    </xf>
    <xf numFmtId="1" fontId="1" fillId="0" borderId="8" xfId="0" applyNumberFormat="1" applyFont="1" applyFill="1" applyBorder="1" applyAlignment="1" applyProtection="1">
      <alignment horizontal="center"/>
    </xf>
    <xf numFmtId="1" fontId="8" fillId="8" borderId="36" xfId="0" applyNumberFormat="1" applyFont="1" applyFill="1" applyBorder="1" applyAlignment="1" applyProtection="1">
      <alignment horizontal="center"/>
    </xf>
    <xf numFmtId="9" fontId="8" fillId="8" borderId="32" xfId="0" applyNumberFormat="1" applyFont="1" applyFill="1" applyBorder="1" applyAlignment="1" applyProtection="1">
      <alignment horizontal="center"/>
    </xf>
    <xf numFmtId="0" fontId="8" fillId="8" borderId="61" xfId="0" applyFont="1" applyFill="1" applyBorder="1" applyAlignment="1" applyProtection="1"/>
    <xf numFmtId="1" fontId="8" fillId="8" borderId="56" xfId="0" applyNumberFormat="1" applyFont="1" applyFill="1" applyBorder="1" applyAlignment="1" applyProtection="1">
      <alignment horizontal="center"/>
    </xf>
    <xf numFmtId="1" fontId="8" fillId="8" borderId="37" xfId="0" applyNumberFormat="1" applyFont="1" applyFill="1" applyBorder="1" applyAlignment="1" applyProtection="1">
      <alignment horizontal="center"/>
    </xf>
    <xf numFmtId="1" fontId="8" fillId="8" borderId="32" xfId="0" applyNumberFormat="1" applyFont="1" applyFill="1" applyBorder="1" applyAlignment="1" applyProtection="1">
      <alignment horizontal="center"/>
    </xf>
    <xf numFmtId="0" fontId="25" fillId="0" borderId="75" xfId="0" applyFont="1" applyBorder="1" applyAlignment="1" applyProtection="1">
      <alignment horizontal="left" wrapText="1"/>
    </xf>
    <xf numFmtId="0" fontId="25" fillId="0" borderId="60" xfId="0" applyFont="1" applyBorder="1" applyAlignment="1" applyProtection="1">
      <alignment horizontal="left" wrapText="1"/>
    </xf>
    <xf numFmtId="0" fontId="26" fillId="8" borderId="9" xfId="0" applyFont="1" applyFill="1" applyBorder="1" applyAlignment="1" applyProtection="1"/>
    <xf numFmtId="1" fontId="26" fillId="8" borderId="9" xfId="0" applyNumberFormat="1" applyFont="1" applyFill="1" applyBorder="1" applyAlignment="1" applyProtection="1">
      <alignment horizontal="center" vertical="center"/>
    </xf>
    <xf numFmtId="1" fontId="26" fillId="8" borderId="47" xfId="0" applyNumberFormat="1" applyFont="1" applyFill="1" applyBorder="1" applyAlignment="1" applyProtection="1">
      <alignment horizontal="center" vertical="center"/>
    </xf>
    <xf numFmtId="1" fontId="26" fillId="8" borderId="33" xfId="0" applyNumberFormat="1" applyFont="1" applyFill="1" applyBorder="1" applyAlignment="1" applyProtection="1">
      <alignment horizontal="center" vertical="center"/>
    </xf>
    <xf numFmtId="1" fontId="26" fillId="8" borderId="34" xfId="0" applyNumberFormat="1" applyFont="1" applyFill="1" applyBorder="1" applyAlignment="1" applyProtection="1">
      <alignment horizontal="center" vertical="center"/>
    </xf>
    <xf numFmtId="9" fontId="18" fillId="8" borderId="34" xfId="0" applyNumberFormat="1" applyFont="1" applyFill="1" applyBorder="1" applyAlignment="1" applyProtection="1">
      <alignment horizontal="center" vertical="center"/>
    </xf>
    <xf numFmtId="1" fontId="18" fillId="0" borderId="53" xfId="0" applyNumberFormat="1" applyFont="1" applyFill="1" applyBorder="1" applyAlignment="1" applyProtection="1">
      <alignment horizontal="center" vertical="center"/>
    </xf>
    <xf numFmtId="9" fontId="18" fillId="0" borderId="59" xfId="0" applyNumberFormat="1" applyFont="1" applyBorder="1" applyAlignment="1" applyProtection="1">
      <alignment horizontal="center" vertical="center"/>
    </xf>
    <xf numFmtId="1" fontId="18" fillId="0" borderId="46" xfId="0" applyNumberFormat="1" applyFont="1" applyFill="1" applyBorder="1" applyAlignment="1" applyProtection="1">
      <alignment horizontal="center" vertical="center"/>
    </xf>
    <xf numFmtId="9" fontId="18" fillId="0" borderId="41" xfId="0" applyNumberFormat="1" applyFont="1" applyBorder="1" applyAlignment="1" applyProtection="1">
      <alignment horizontal="center" vertical="center"/>
    </xf>
    <xf numFmtId="1" fontId="18" fillId="0" borderId="55" xfId="0" applyNumberFormat="1" applyFont="1" applyFill="1" applyBorder="1" applyAlignment="1" applyProtection="1">
      <alignment horizontal="center" vertical="center"/>
    </xf>
    <xf numFmtId="9" fontId="18" fillId="0" borderId="58" xfId="0" applyNumberFormat="1" applyFont="1" applyBorder="1" applyAlignment="1" applyProtection="1">
      <alignment horizontal="center" vertical="center"/>
    </xf>
    <xf numFmtId="1" fontId="18" fillId="5" borderId="47" xfId="0" applyNumberFormat="1" applyFont="1" applyFill="1" applyBorder="1" applyAlignment="1" applyProtection="1">
      <alignment horizontal="center" vertical="center"/>
    </xf>
    <xf numFmtId="9" fontId="18" fillId="5" borderId="50" xfId="0" applyNumberFormat="1" applyFont="1" applyFill="1" applyBorder="1" applyAlignment="1" applyProtection="1">
      <alignment horizontal="center" vertical="center"/>
    </xf>
    <xf numFmtId="1" fontId="18" fillId="4" borderId="38" xfId="0" applyNumberFormat="1" applyFont="1" applyFill="1" applyBorder="1" applyAlignment="1" applyProtection="1">
      <alignment horizontal="right"/>
    </xf>
    <xf numFmtId="9" fontId="18" fillId="4" borderId="39" xfId="0" applyNumberFormat="1" applyFont="1" applyFill="1" applyBorder="1" applyProtection="1"/>
    <xf numFmtId="1" fontId="18" fillId="4" borderId="21" xfId="0" applyNumberFormat="1" applyFont="1" applyFill="1" applyBorder="1" applyAlignment="1" applyProtection="1">
      <alignment horizontal="right"/>
    </xf>
    <xf numFmtId="9" fontId="18" fillId="4" borderId="28" xfId="0" applyNumberFormat="1" applyFont="1" applyFill="1" applyBorder="1" applyProtection="1"/>
    <xf numFmtId="1" fontId="18" fillId="4" borderId="43" xfId="0" applyNumberFormat="1" applyFont="1" applyFill="1" applyBorder="1" applyAlignment="1" applyProtection="1">
      <alignment horizontal="right"/>
    </xf>
    <xf numFmtId="9" fontId="18" fillId="4" borderId="63" xfId="0" applyNumberFormat="1" applyFont="1" applyFill="1" applyBorder="1" applyProtection="1"/>
    <xf numFmtId="1" fontId="18" fillId="0" borderId="52" xfId="0" applyNumberFormat="1" applyFont="1" applyFill="1" applyBorder="1" applyAlignment="1" applyProtection="1">
      <alignment horizontal="center" vertical="center"/>
    </xf>
    <xf numFmtId="0" fontId="26" fillId="2" borderId="44" xfId="0" applyFont="1" applyFill="1" applyBorder="1" applyAlignment="1" applyProtection="1">
      <alignment horizontal="center" vertical="center" wrapText="1"/>
    </xf>
    <xf numFmtId="0" fontId="26" fillId="2" borderId="56" xfId="0" applyFont="1" applyFill="1" applyBorder="1" applyAlignment="1" applyProtection="1">
      <alignment horizontal="center" vertical="center"/>
    </xf>
    <xf numFmtId="0" fontId="26" fillId="4" borderId="51" xfId="0" applyFont="1" applyFill="1" applyBorder="1" applyAlignment="1" applyProtection="1">
      <alignment horizontal="center" vertical="center" wrapText="1"/>
    </xf>
    <xf numFmtId="0" fontId="26" fillId="4" borderId="6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28" xfId="0" applyFont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23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12" fillId="0" borderId="40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49" fontId="8" fillId="0" borderId="35" xfId="0" applyNumberFormat="1" applyFont="1" applyFill="1" applyBorder="1" applyAlignment="1" applyProtection="1">
      <alignment horizontal="center" vertical="center" wrapText="1"/>
    </xf>
    <xf numFmtId="49" fontId="8" fillId="0" borderId="55" xfId="0" applyNumberFormat="1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49" fontId="20" fillId="0" borderId="44" xfId="0" applyNumberFormat="1" applyFont="1" applyBorder="1" applyAlignment="1" applyProtection="1">
      <alignment horizontal="center" vertical="center" textRotation="90" wrapText="1"/>
    </xf>
    <xf numFmtId="49" fontId="20" fillId="0" borderId="12" xfId="0" applyNumberFormat="1" applyFont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2" fillId="0" borderId="23" xfId="0" applyFont="1" applyFill="1" applyBorder="1" applyAlignment="1" applyProtection="1">
      <alignment horizontal="left" vertical="center"/>
      <protection hidden="1"/>
    </xf>
    <xf numFmtId="0" fontId="2" fillId="0" borderId="11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</xf>
    <xf numFmtId="0" fontId="26" fillId="0" borderId="51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6" fillId="0" borderId="2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26" fillId="0" borderId="38" xfId="0" applyFont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6" fillId="0" borderId="39" xfId="0" applyFont="1" applyBorder="1" applyAlignment="1" applyProtection="1">
      <alignment horizontal="center" vertical="center" wrapText="1"/>
    </xf>
    <xf numFmtId="0" fontId="26" fillId="0" borderId="35" xfId="0" applyFont="1" applyBorder="1" applyAlignment="1" applyProtection="1">
      <alignment horizontal="center" vertical="center"/>
    </xf>
    <xf numFmtId="0" fontId="26" fillId="0" borderId="45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23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28" xfId="0" applyFont="1" applyBorder="1" applyAlignment="1" applyProtection="1">
      <alignment horizontal="right"/>
    </xf>
    <xf numFmtId="49" fontId="20" fillId="0" borderId="16" xfId="0" applyNumberFormat="1" applyFont="1" applyBorder="1" applyAlignment="1" applyProtection="1">
      <alignment horizontal="center" vertical="center" textRotation="90" wrapText="1"/>
    </xf>
    <xf numFmtId="0" fontId="26" fillId="0" borderId="51" xfId="0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13" fillId="0" borderId="0" xfId="0" applyFont="1" applyProtection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5</xdr:row>
      <xdr:rowOff>447675</xdr:rowOff>
    </xdr:from>
    <xdr:to>
      <xdr:col>0</xdr:col>
      <xdr:colOff>1514475</xdr:colOff>
      <xdr:row>5</xdr:row>
      <xdr:rowOff>447675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ShapeType="1"/>
        </xdr:cNvSpPr>
      </xdr:nvSpPr>
      <xdr:spPr bwMode="auto">
        <a:xfrm>
          <a:off x="1190625" y="154305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1209675</xdr:colOff>
      <xdr:row>6</xdr:row>
      <xdr:rowOff>342900</xdr:rowOff>
    </xdr:from>
    <xdr:to>
      <xdr:col>0</xdr:col>
      <xdr:colOff>1209675</xdr:colOff>
      <xdr:row>6</xdr:row>
      <xdr:rowOff>600075</xdr:rowOff>
    </xdr:to>
    <xdr:sp macro="" textlink="">
      <xdr:nvSpPr>
        <xdr:cNvPr id="1046" name="Line 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>
          <a:spLocks noChangeShapeType="1"/>
        </xdr:cNvSpPr>
      </xdr:nvSpPr>
      <xdr:spPr bwMode="auto">
        <a:xfrm>
          <a:off x="1209675" y="199072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5</xdr:row>
      <xdr:rowOff>504825</xdr:rowOff>
    </xdr:from>
    <xdr:to>
      <xdr:col>0</xdr:col>
      <xdr:colOff>1514475</xdr:colOff>
      <xdr:row>5</xdr:row>
      <xdr:rowOff>504825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>
          <a:spLocks noChangeShapeType="1"/>
        </xdr:cNvSpPr>
      </xdr:nvSpPr>
      <xdr:spPr bwMode="auto">
        <a:xfrm>
          <a:off x="1190625" y="152400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1238250</xdr:colOff>
      <xdr:row>6</xdr:row>
      <xdr:rowOff>352425</xdr:rowOff>
    </xdr:from>
    <xdr:to>
      <xdr:col>0</xdr:col>
      <xdr:colOff>1238250</xdr:colOff>
      <xdr:row>6</xdr:row>
      <xdr:rowOff>609600</xdr:rowOff>
    </xdr:to>
    <xdr:sp macro="" textlink="">
      <xdr:nvSpPr>
        <xdr:cNvPr id="2070" name="Line 2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>
          <a:spLocks noChangeShapeType="1"/>
        </xdr:cNvSpPr>
      </xdr:nvSpPr>
      <xdr:spPr bwMode="auto">
        <a:xfrm>
          <a:off x="1238250" y="20097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</sheetPr>
  <dimension ref="A1:M40"/>
  <sheetViews>
    <sheetView tabSelected="1" zoomScaleNormal="100" workbookViewId="0">
      <selection activeCell="D2" sqref="D2:L2"/>
    </sheetView>
  </sheetViews>
  <sheetFormatPr defaultRowHeight="14.25" x14ac:dyDescent="0.2"/>
  <cols>
    <col min="1" max="1" width="25.5703125" style="1" customWidth="1"/>
    <col min="2" max="2" width="11.5703125" style="1" customWidth="1"/>
    <col min="3" max="3" width="12.7109375" style="1" customWidth="1"/>
    <col min="4" max="4" width="12.5703125" style="1" customWidth="1"/>
    <col min="5" max="5" width="10.28515625" style="1" customWidth="1"/>
    <col min="6" max="6" width="12.28515625" style="1" customWidth="1"/>
    <col min="7" max="7" width="1.5703125" style="1" customWidth="1"/>
    <col min="8" max="8" width="11.28515625" style="1" customWidth="1"/>
    <col min="9" max="9" width="12.28515625" style="1" customWidth="1"/>
    <col min="10" max="10" width="11.85546875" style="1" customWidth="1"/>
    <col min="11" max="11" width="12.7109375" style="1" customWidth="1"/>
    <col min="12" max="12" width="10.7109375" style="1" customWidth="1"/>
    <col min="13" max="13" width="0.5703125" style="1" customWidth="1"/>
    <col min="14" max="16384" width="9.140625" style="1"/>
  </cols>
  <sheetData>
    <row r="1" spans="1:13" ht="5.25" customHeight="1" thickBot="1" x14ac:dyDescent="0.25"/>
    <row r="2" spans="1:13" s="114" customFormat="1" ht="22.5" customHeight="1" thickBot="1" x14ac:dyDescent="0.25">
      <c r="A2" s="230" t="s">
        <v>27</v>
      </c>
      <c r="B2" s="230"/>
      <c r="C2" s="231"/>
      <c r="D2" s="232"/>
      <c r="E2" s="233"/>
      <c r="F2" s="233"/>
      <c r="G2" s="233"/>
      <c r="H2" s="233"/>
      <c r="I2" s="233"/>
      <c r="J2" s="233"/>
      <c r="K2" s="233"/>
      <c r="L2" s="234"/>
    </row>
    <row r="3" spans="1:13" ht="22.5" customHeight="1" x14ac:dyDescent="0.2">
      <c r="A3" s="237" t="s">
        <v>32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3" ht="6" customHeight="1" thickBot="1" x14ac:dyDescent="0.25">
      <c r="A4" s="23"/>
    </row>
    <row r="5" spans="1:13" ht="24" customHeight="1" x14ac:dyDescent="0.2">
      <c r="A5" s="238" t="s">
        <v>39</v>
      </c>
      <c r="B5" s="235" t="s">
        <v>8</v>
      </c>
      <c r="C5" s="236"/>
      <c r="D5" s="236"/>
      <c r="E5" s="236"/>
      <c r="F5" s="236"/>
      <c r="G5" s="98"/>
      <c r="H5" s="240" t="s">
        <v>0</v>
      </c>
      <c r="I5" s="241"/>
      <c r="J5" s="241"/>
      <c r="K5" s="241"/>
      <c r="L5" s="242"/>
      <c r="M5" s="37"/>
    </row>
    <row r="6" spans="1:13" s="2" customFormat="1" ht="141" customHeight="1" thickBot="1" x14ac:dyDescent="0.25">
      <c r="A6" s="239"/>
      <c r="B6" s="24" t="s">
        <v>33</v>
      </c>
      <c r="C6" s="25" t="s">
        <v>6</v>
      </c>
      <c r="D6" s="26" t="s">
        <v>31</v>
      </c>
      <c r="E6" s="128" t="s">
        <v>30</v>
      </c>
      <c r="F6" s="96" t="s">
        <v>9</v>
      </c>
      <c r="G6" s="97"/>
      <c r="H6" s="57" t="s">
        <v>56</v>
      </c>
      <c r="I6" s="27" t="s">
        <v>57</v>
      </c>
      <c r="J6" s="27" t="s">
        <v>58</v>
      </c>
      <c r="K6" s="127" t="s">
        <v>28</v>
      </c>
      <c r="L6" s="55" t="s">
        <v>29</v>
      </c>
      <c r="M6" s="56"/>
    </row>
    <row r="7" spans="1:13" ht="24" customHeight="1" thickBot="1" x14ac:dyDescent="0.25">
      <c r="A7" s="184" t="s">
        <v>20</v>
      </c>
      <c r="B7" s="121"/>
      <c r="C7" s="119"/>
      <c r="D7" s="120"/>
      <c r="E7" s="40"/>
      <c r="F7" s="41"/>
      <c r="G7" s="11"/>
      <c r="H7" s="115"/>
      <c r="I7" s="117"/>
      <c r="J7" s="119"/>
      <c r="K7" s="118"/>
      <c r="L7" s="116"/>
    </row>
    <row r="8" spans="1:13" ht="24" customHeight="1" thickBot="1" x14ac:dyDescent="0.25">
      <c r="A8" s="184" t="s">
        <v>21</v>
      </c>
      <c r="B8" s="115"/>
      <c r="C8" s="117"/>
      <c r="D8" s="120"/>
      <c r="E8" s="40"/>
      <c r="F8" s="41"/>
      <c r="G8" s="11"/>
      <c r="H8" s="115"/>
      <c r="I8" s="118"/>
      <c r="J8" s="118"/>
      <c r="K8" s="118"/>
      <c r="L8" s="116"/>
    </row>
    <row r="9" spans="1:13" ht="7.5" customHeight="1" thickBot="1" x14ac:dyDescent="0.25">
      <c r="A9" s="176"/>
      <c r="B9" s="4"/>
      <c r="C9" s="4"/>
      <c r="D9" s="5"/>
      <c r="E9" s="4"/>
      <c r="F9" s="5"/>
      <c r="G9" s="4"/>
      <c r="H9" s="4"/>
      <c r="I9" s="4"/>
      <c r="J9" s="4"/>
      <c r="K9" s="4"/>
      <c r="L9" s="4"/>
    </row>
    <row r="10" spans="1:13" ht="24" customHeight="1" thickBot="1" x14ac:dyDescent="0.25">
      <c r="A10" s="185" t="s">
        <v>41</v>
      </c>
      <c r="B10" s="58"/>
      <c r="C10" s="59"/>
      <c r="D10" s="5"/>
      <c r="E10" s="59"/>
      <c r="F10" s="5"/>
      <c r="G10" s="4"/>
      <c r="H10" s="4"/>
      <c r="I10" s="4"/>
      <c r="J10" s="4"/>
      <c r="K10" s="4"/>
      <c r="L10" s="4"/>
    </row>
    <row r="11" spans="1:13" ht="24" customHeight="1" x14ac:dyDescent="0.2">
      <c r="A11" s="180" t="s">
        <v>42</v>
      </c>
      <c r="B11" s="45"/>
      <c r="C11" s="45"/>
      <c r="D11" s="60"/>
      <c r="E11" s="47"/>
      <c r="F11" s="67"/>
      <c r="G11" s="3"/>
      <c r="H11" s="64"/>
      <c r="I11" s="61"/>
      <c r="J11" s="61"/>
      <c r="K11" s="61"/>
      <c r="L11" s="62"/>
      <c r="M11" s="37"/>
    </row>
    <row r="12" spans="1:13" ht="24" customHeight="1" x14ac:dyDescent="0.2">
      <c r="A12" s="181" t="s">
        <v>43</v>
      </c>
      <c r="B12" s="45"/>
      <c r="C12" s="45"/>
      <c r="D12" s="46"/>
      <c r="E12" s="47"/>
      <c r="F12" s="68"/>
      <c r="G12" s="3"/>
      <c r="H12" s="65"/>
      <c r="I12" s="45"/>
      <c r="J12" s="45"/>
      <c r="K12" s="45"/>
      <c r="L12" s="63"/>
      <c r="M12" s="37"/>
    </row>
    <row r="13" spans="1:13" ht="24" customHeight="1" x14ac:dyDescent="0.2">
      <c r="A13" s="181" t="s">
        <v>44</v>
      </c>
      <c r="B13" s="42"/>
      <c r="C13" s="42"/>
      <c r="D13" s="43"/>
      <c r="E13" s="44"/>
      <c r="F13" s="69"/>
      <c r="G13" s="6"/>
      <c r="H13" s="65"/>
      <c r="I13" s="42"/>
      <c r="J13" s="42"/>
      <c r="K13" s="42"/>
      <c r="L13" s="54"/>
      <c r="M13" s="37"/>
    </row>
    <row r="14" spans="1:13" ht="24" customHeight="1" thickBot="1" x14ac:dyDescent="0.25">
      <c r="A14" s="182" t="s">
        <v>45</v>
      </c>
      <c r="B14" s="42"/>
      <c r="C14" s="42"/>
      <c r="D14" s="43"/>
      <c r="E14" s="44"/>
      <c r="F14" s="70"/>
      <c r="G14" s="3"/>
      <c r="H14" s="66"/>
      <c r="I14" s="42"/>
      <c r="J14" s="42"/>
      <c r="K14" s="42"/>
      <c r="L14" s="53"/>
    </row>
    <row r="15" spans="1:13" ht="24" customHeight="1" thickBot="1" x14ac:dyDescent="0.25">
      <c r="A15" s="186" t="s">
        <v>19</v>
      </c>
      <c r="B15" s="88">
        <f>SUM(B11:B14)</f>
        <v>0</v>
      </c>
      <c r="C15" s="111">
        <f t="shared" ref="C15:L15" si="0">SUM(C11:C14)</f>
        <v>0</v>
      </c>
      <c r="D15" s="94">
        <f>IF((D11+D12+D13+D14=0),0,AVERAGE(D11:D14))</f>
        <v>0</v>
      </c>
      <c r="E15" s="8">
        <f t="shared" si="0"/>
        <v>0</v>
      </c>
      <c r="F15" s="7">
        <f>IF((F11+F12+F13+F14=0),0,AVERAGE(F11:F14))</f>
        <v>0</v>
      </c>
      <c r="G15" s="3"/>
      <c r="H15" s="91">
        <f t="shared" si="0"/>
        <v>0</v>
      </c>
      <c r="I15" s="111">
        <f t="shared" si="0"/>
        <v>0</v>
      </c>
      <c r="J15" s="111">
        <f t="shared" si="0"/>
        <v>0</v>
      </c>
      <c r="K15" s="111">
        <f t="shared" si="0"/>
        <v>0</v>
      </c>
      <c r="L15" s="92">
        <f t="shared" si="0"/>
        <v>0</v>
      </c>
      <c r="M15" s="37"/>
    </row>
    <row r="16" spans="1:13" ht="7.5" customHeight="1" thickBot="1" x14ac:dyDescent="0.25">
      <c r="A16" s="124"/>
      <c r="B16" s="9"/>
      <c r="C16" s="9"/>
      <c r="D16" s="10"/>
      <c r="E16" s="9"/>
      <c r="F16" s="10"/>
      <c r="G16" s="4"/>
      <c r="H16" s="9"/>
      <c r="I16" s="9"/>
      <c r="J16" s="9"/>
      <c r="K16" s="9"/>
      <c r="L16" s="9"/>
    </row>
    <row r="17" spans="1:13" ht="24" customHeight="1" thickBot="1" x14ac:dyDescent="0.25">
      <c r="A17" s="185" t="s">
        <v>55</v>
      </c>
      <c r="B17" s="4"/>
      <c r="C17" s="59"/>
      <c r="D17" s="75"/>
      <c r="E17" s="4"/>
      <c r="F17" s="5"/>
      <c r="G17" s="4"/>
      <c r="H17" s="59"/>
      <c r="I17" s="4"/>
      <c r="J17" s="59"/>
      <c r="K17" s="4"/>
      <c r="L17" s="4"/>
    </row>
    <row r="18" spans="1:13" ht="24" customHeight="1" x14ac:dyDescent="0.2">
      <c r="A18" s="180" t="s">
        <v>42</v>
      </c>
      <c r="B18" s="61"/>
      <c r="C18" s="45"/>
      <c r="D18" s="46"/>
      <c r="E18" s="74"/>
      <c r="F18" s="73"/>
      <c r="G18" s="71"/>
      <c r="H18" s="72"/>
      <c r="I18" s="61"/>
      <c r="J18" s="45"/>
      <c r="K18" s="61"/>
      <c r="L18" s="62"/>
      <c r="M18" s="37"/>
    </row>
    <row r="19" spans="1:13" ht="24" customHeight="1" x14ac:dyDescent="0.2">
      <c r="A19" s="181" t="s">
        <v>43</v>
      </c>
      <c r="B19" s="42"/>
      <c r="C19" s="42"/>
      <c r="D19" s="43"/>
      <c r="E19" s="44"/>
      <c r="F19" s="69"/>
      <c r="G19" s="6"/>
      <c r="H19" s="65"/>
      <c r="I19" s="42"/>
      <c r="J19" s="42"/>
      <c r="K19" s="42"/>
      <c r="L19" s="54"/>
      <c r="M19" s="37"/>
    </row>
    <row r="20" spans="1:13" ht="24" customHeight="1" x14ac:dyDescent="0.2">
      <c r="A20" s="181" t="s">
        <v>44</v>
      </c>
      <c r="B20" s="42"/>
      <c r="C20" s="42"/>
      <c r="D20" s="43"/>
      <c r="E20" s="44"/>
      <c r="F20" s="70"/>
      <c r="G20" s="71"/>
      <c r="H20" s="65"/>
      <c r="I20" s="42"/>
      <c r="J20" s="42"/>
      <c r="K20" s="42"/>
      <c r="L20" s="54"/>
      <c r="M20" s="37"/>
    </row>
    <row r="21" spans="1:13" ht="24" customHeight="1" thickBot="1" x14ac:dyDescent="0.25">
      <c r="A21" s="182" t="s">
        <v>45</v>
      </c>
      <c r="B21" s="42"/>
      <c r="C21" s="42"/>
      <c r="D21" s="43"/>
      <c r="E21" s="44"/>
      <c r="F21" s="70"/>
      <c r="G21" s="71"/>
      <c r="H21" s="66"/>
      <c r="I21" s="42"/>
      <c r="J21" s="42"/>
      <c r="K21" s="42"/>
      <c r="L21" s="54"/>
      <c r="M21" s="37"/>
    </row>
    <row r="22" spans="1:13" ht="24" customHeight="1" thickBot="1" x14ac:dyDescent="0.25">
      <c r="A22" s="187" t="s">
        <v>19</v>
      </c>
      <c r="B22" s="111">
        <f>SUM(B18:B21)</f>
        <v>0</v>
      </c>
      <c r="C22" s="123">
        <f>SUM(C18:C21)</f>
        <v>0</v>
      </c>
      <c r="D22" s="122">
        <f>IF((D18+D19+D20+D21=0),0,AVERAGE(D18:D21))</f>
        <v>0</v>
      </c>
      <c r="E22" s="8">
        <f>SUM(E18:E21)</f>
        <v>0</v>
      </c>
      <c r="F22" s="7">
        <f>IF((F18+F19+F20+F21=0),0,AVERAGE(F18:F21))</f>
        <v>0</v>
      </c>
      <c r="G22" s="11"/>
      <c r="H22" s="91">
        <f>SUM(H18:H21)</f>
        <v>0</v>
      </c>
      <c r="I22" s="111">
        <f>SUM(I18:I21)</f>
        <v>0</v>
      </c>
      <c r="J22" s="88">
        <f>SUM(J18:J21)</f>
        <v>0</v>
      </c>
      <c r="K22" s="93">
        <f>SUM(K18:K21)</f>
        <v>0</v>
      </c>
      <c r="L22" s="92">
        <f>SUM(L18:L21)</f>
        <v>0</v>
      </c>
    </row>
    <row r="23" spans="1:13" ht="7.5" customHeight="1" x14ac:dyDescent="0.2">
      <c r="A23" s="125"/>
      <c r="B23" s="9"/>
      <c r="C23" s="9"/>
      <c r="D23" s="10"/>
      <c r="E23" s="9"/>
      <c r="F23" s="10"/>
      <c r="G23" s="4"/>
      <c r="H23" s="9"/>
      <c r="I23" s="9"/>
      <c r="J23" s="9"/>
      <c r="K23" s="9"/>
      <c r="L23" s="9"/>
    </row>
    <row r="24" spans="1:13" ht="7.5" customHeight="1" thickBot="1" x14ac:dyDescent="0.25">
      <c r="A24" s="126"/>
      <c r="B24" s="4"/>
      <c r="C24" s="4"/>
      <c r="D24" s="5"/>
      <c r="E24" s="4"/>
      <c r="F24" s="5"/>
      <c r="G24" s="4"/>
      <c r="H24" s="4"/>
      <c r="I24" s="4"/>
      <c r="J24" s="4"/>
      <c r="K24" s="4"/>
      <c r="L24" s="4"/>
    </row>
    <row r="25" spans="1:13" ht="24" customHeight="1" thickBot="1" x14ac:dyDescent="0.25">
      <c r="A25" s="184" t="s">
        <v>46</v>
      </c>
      <c r="B25" s="4"/>
      <c r="C25" s="59"/>
      <c r="D25" s="75"/>
      <c r="E25" s="4"/>
      <c r="F25" s="5"/>
      <c r="G25" s="12"/>
      <c r="H25" s="4"/>
      <c r="I25" s="4"/>
      <c r="J25" s="4"/>
      <c r="K25" s="59"/>
      <c r="L25" s="4"/>
    </row>
    <row r="26" spans="1:13" ht="24" customHeight="1" x14ac:dyDescent="0.2">
      <c r="A26" s="183" t="s">
        <v>7</v>
      </c>
      <c r="B26" s="61"/>
      <c r="C26" s="45"/>
      <c r="D26" s="46"/>
      <c r="E26" s="74"/>
      <c r="F26" s="67"/>
      <c r="G26" s="102"/>
      <c r="H26" s="64"/>
      <c r="I26" s="61"/>
      <c r="J26" s="61"/>
      <c r="K26" s="45"/>
      <c r="L26" s="77"/>
    </row>
    <row r="27" spans="1:13" ht="24" customHeight="1" x14ac:dyDescent="0.2">
      <c r="A27" s="181" t="s">
        <v>59</v>
      </c>
      <c r="B27" s="48"/>
      <c r="C27" s="48"/>
      <c r="D27" s="49"/>
      <c r="E27" s="44"/>
      <c r="F27" s="99"/>
      <c r="G27" s="71"/>
      <c r="H27" s="65"/>
      <c r="I27" s="48"/>
      <c r="J27" s="48"/>
      <c r="K27" s="48"/>
      <c r="L27" s="76"/>
      <c r="M27" s="37"/>
    </row>
    <row r="28" spans="1:13" ht="24" customHeight="1" thickBot="1" x14ac:dyDescent="0.25">
      <c r="A28" s="182" t="s">
        <v>60</v>
      </c>
      <c r="B28" s="48"/>
      <c r="C28" s="48"/>
      <c r="D28" s="49"/>
      <c r="E28" s="44"/>
      <c r="F28" s="100"/>
      <c r="G28" s="3"/>
      <c r="H28" s="101"/>
      <c r="I28" s="48"/>
      <c r="J28" s="48"/>
      <c r="K28" s="48"/>
      <c r="L28" s="53"/>
    </row>
    <row r="29" spans="1:13" ht="24" customHeight="1" thickBot="1" x14ac:dyDescent="0.25">
      <c r="A29" s="186" t="s">
        <v>19</v>
      </c>
      <c r="B29" s="88">
        <f>SUM(B26:B28)</f>
        <v>0</v>
      </c>
      <c r="C29" s="111">
        <f>SUM(C26:C28)</f>
        <v>0</v>
      </c>
      <c r="D29" s="94">
        <f>IF((D26+D27+D28=0),0,AVERAGE(D26:D28))</f>
        <v>0</v>
      </c>
      <c r="E29" s="8">
        <f>SUM(E26:E28)</f>
        <v>0</v>
      </c>
      <c r="F29" s="7">
        <f>IF((F26+F27+F28=0),0,AVERAGE(F26:F28))</f>
        <v>0</v>
      </c>
      <c r="G29" s="3"/>
      <c r="H29" s="91">
        <f>SUM(H26:H28)</f>
        <v>0</v>
      </c>
      <c r="I29" s="93">
        <f>SUM(I26:I28)</f>
        <v>0</v>
      </c>
      <c r="J29" s="93">
        <f>SUM(J26:J28)</f>
        <v>0</v>
      </c>
      <c r="K29" s="111">
        <f>SUM(K26:K28)</f>
        <v>0</v>
      </c>
      <c r="L29" s="95">
        <f>SUM(L26:L28)</f>
        <v>0</v>
      </c>
    </row>
    <row r="30" spans="1:13" ht="7.5" customHeight="1" thickBot="1" x14ac:dyDescent="0.25">
      <c r="A30" s="126"/>
      <c r="B30" s="9"/>
      <c r="C30" s="9"/>
      <c r="D30" s="10"/>
      <c r="E30" s="9"/>
      <c r="F30" s="10"/>
      <c r="G30" s="4"/>
      <c r="H30" s="9"/>
      <c r="I30" s="9"/>
      <c r="J30" s="9"/>
      <c r="K30" s="9"/>
      <c r="L30" s="9"/>
    </row>
    <row r="31" spans="1:13" ht="24" customHeight="1" thickBot="1" x14ac:dyDescent="0.25">
      <c r="A31" s="188" t="s">
        <v>47</v>
      </c>
      <c r="B31" s="4"/>
      <c r="C31" s="4"/>
      <c r="D31" s="5"/>
      <c r="E31" s="59"/>
      <c r="F31" s="75"/>
      <c r="G31" s="4"/>
      <c r="H31" s="4"/>
      <c r="I31" s="59"/>
      <c r="J31" s="59"/>
      <c r="K31" s="59"/>
      <c r="L31" s="59"/>
    </row>
    <row r="32" spans="1:13" s="13" customFormat="1" ht="24" customHeight="1" x14ac:dyDescent="0.2">
      <c r="A32" s="183" t="s">
        <v>7</v>
      </c>
      <c r="B32" s="84"/>
      <c r="C32" s="84"/>
      <c r="D32" s="83"/>
      <c r="E32" s="47"/>
      <c r="F32" s="110"/>
      <c r="G32" s="107"/>
      <c r="H32" s="103"/>
      <c r="I32" s="82"/>
      <c r="J32" s="82"/>
      <c r="K32" s="82"/>
      <c r="L32" s="81"/>
      <c r="M32" s="78"/>
    </row>
    <row r="33" spans="1:13" s="13" customFormat="1" ht="24" customHeight="1" x14ac:dyDescent="0.2">
      <c r="A33" s="181" t="s">
        <v>59</v>
      </c>
      <c r="B33" s="50"/>
      <c r="C33" s="50"/>
      <c r="D33" s="51"/>
      <c r="E33" s="44"/>
      <c r="F33" s="109"/>
      <c r="G33" s="108"/>
      <c r="H33" s="104"/>
      <c r="I33" s="52"/>
      <c r="J33" s="52"/>
      <c r="K33" s="52"/>
      <c r="L33" s="79"/>
    </row>
    <row r="34" spans="1:13" s="13" customFormat="1" ht="24" customHeight="1" thickBot="1" x14ac:dyDescent="0.25">
      <c r="A34" s="182" t="s">
        <v>60</v>
      </c>
      <c r="B34" s="50"/>
      <c r="C34" s="50"/>
      <c r="D34" s="51"/>
      <c r="E34" s="44"/>
      <c r="F34" s="106"/>
      <c r="G34" s="107"/>
      <c r="H34" s="105"/>
      <c r="I34" s="52"/>
      <c r="J34" s="52"/>
      <c r="K34" s="52"/>
      <c r="L34" s="80"/>
    </row>
    <row r="35" spans="1:13" ht="24" customHeight="1" thickBot="1" x14ac:dyDescent="0.25">
      <c r="A35" s="186" t="s">
        <v>22</v>
      </c>
      <c r="B35" s="88">
        <f>SUM(B32:B34)</f>
        <v>0</v>
      </c>
      <c r="C35" s="93">
        <f>SUM(C32:C34)</f>
        <v>0</v>
      </c>
      <c r="D35" s="94">
        <f>IF((D32+D33+D34=0),0,AVERAGE(D32:D34))</f>
        <v>0</v>
      </c>
      <c r="E35" s="8">
        <f>SUM(E32:E34)</f>
        <v>0</v>
      </c>
      <c r="F35" s="7">
        <f>IF((F32+F33+F34=0),0,AVERAGE(F32:F34))</f>
        <v>0</v>
      </c>
      <c r="G35" s="3"/>
      <c r="H35" s="91">
        <f>SUM(H32:H34)</f>
        <v>0</v>
      </c>
      <c r="I35" s="93">
        <f>SUM(I32:I34)</f>
        <v>0</v>
      </c>
      <c r="J35" s="93">
        <f>SUM(J32:J34)</f>
        <v>0</v>
      </c>
      <c r="K35" s="93">
        <f>SUM(K32:K34)</f>
        <v>0</v>
      </c>
      <c r="L35" s="92">
        <f>SUM(L32:L34)</f>
        <v>0</v>
      </c>
      <c r="M35" s="14"/>
    </row>
    <row r="36" spans="1:13" ht="7.5" customHeight="1" thickBot="1" x14ac:dyDescent="0.25">
      <c r="A36" s="85"/>
      <c r="B36" s="9"/>
      <c r="C36" s="9"/>
      <c r="D36" s="10"/>
      <c r="E36" s="88"/>
      <c r="F36" s="10"/>
      <c r="G36" s="4"/>
      <c r="H36" s="9"/>
      <c r="I36" s="9"/>
      <c r="J36" s="9"/>
      <c r="K36" s="9"/>
      <c r="L36" s="9"/>
    </row>
    <row r="37" spans="1:13" ht="25.5" customHeight="1" thickBot="1" x14ac:dyDescent="0.25">
      <c r="A37" s="175" t="s">
        <v>40</v>
      </c>
      <c r="B37" s="86">
        <f>SUM(B7,B8,B15,B22,B29,B35)</f>
        <v>0</v>
      </c>
      <c r="C37" s="86">
        <f>SUM(C7,C8,C15,C22,C29,C35)</f>
        <v>0</v>
      </c>
      <c r="D37" s="112"/>
      <c r="E37" s="8">
        <f>SUM(E7,E8,E15,E22,E29,E35)</f>
        <v>0</v>
      </c>
      <c r="F37" s="113"/>
      <c r="G37" s="87">
        <f t="shared" ref="G37:L37" si="1">SUM(G7,G8,G15,G22,G29,G35)</f>
        <v>0</v>
      </c>
      <c r="H37" s="90">
        <f t="shared" si="1"/>
        <v>0</v>
      </c>
      <c r="I37" s="131">
        <f t="shared" si="1"/>
        <v>0</v>
      </c>
      <c r="J37" s="131">
        <f t="shared" si="1"/>
        <v>0</v>
      </c>
      <c r="K37" s="133">
        <f t="shared" si="1"/>
        <v>0</v>
      </c>
      <c r="L37" s="89">
        <f t="shared" si="1"/>
        <v>0</v>
      </c>
      <c r="M37" s="37"/>
    </row>
    <row r="38" spans="1:13" ht="24.75" customHeight="1" x14ac:dyDescent="0.2">
      <c r="A38" s="229" t="s">
        <v>34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  <row r="39" spans="1:13" s="268" customFormat="1" ht="12.75" x14ac:dyDescent="0.2">
      <c r="A39" s="268" t="s">
        <v>61</v>
      </c>
      <c r="F39" s="268" t="s">
        <v>62</v>
      </c>
    </row>
    <row r="40" spans="1:13" s="268" customFormat="1" ht="11.25" x14ac:dyDescent="0.2"/>
  </sheetData>
  <sheetProtection algorithmName="SHA-512" hashValue="ZKlVZ46CdKlqJFjQKELXc+aFymtOmFwiqpDb0Gvghpd6Y+2+ni37mEZ61ER5uWXJpUcUls4NW0yE353420TtsA==" saltValue="C06zhaRBnV1OdOROIM7z4w==" spinCount="100000" sheet="1" selectLockedCells="1"/>
  <customSheetViews>
    <customSheetView guid="{196A8919-17EE-4F86-8672-E0D80860C53F}">
      <selection activeCell="A2" sqref="A2:L6"/>
      <rowBreaks count="1" manualBreakCount="1">
        <brk id="23" max="16383" man="1"/>
      </rowBreaks>
      <pageMargins left="0.19685039370078741" right="0.15748031496062992" top="0.32" bottom="0.48" header="0.27559055118110237" footer="0.32"/>
      <printOptions horizontalCentered="1" verticalCentered="1"/>
      <pageSetup paperSize="9" orientation="landscape" r:id="rId1"/>
      <headerFooter alignWithMargins="0"/>
    </customSheetView>
  </customSheetViews>
  <mergeCells count="7">
    <mergeCell ref="A38:L38"/>
    <mergeCell ref="A2:C2"/>
    <mergeCell ref="D2:L2"/>
    <mergeCell ref="B5:F5"/>
    <mergeCell ref="A3:L3"/>
    <mergeCell ref="A5:A6"/>
    <mergeCell ref="H5:L5"/>
  </mergeCells>
  <phoneticPr fontId="0" type="noConversion"/>
  <printOptions horizontalCentered="1" verticalCentered="1"/>
  <pageMargins left="0.19685039370078741" right="0.15748031496062992" top="0.51181102362204722" bottom="0.19685039370078741" header="0.19685039370078741" footer="0.19685039370078741"/>
  <pageSetup paperSize="9" scale="89" fitToHeight="2" orientation="landscape" r:id="rId2"/>
  <headerFooter alignWithMargins="0">
    <oddHeader>&amp;L&amp;G  &amp;"English111 Adagio BT,Normale"&amp;18Ministero dell'Istruzione</oddHeader>
    <oddFooter>&amp;L&amp;8&amp;F - Scheda &amp;"Arial,Grassetto Corsivo"&amp;A&amp;R&amp;8&amp;P/&amp;N</oddFooter>
  </headerFooter>
  <rowBreaks count="1" manualBreakCount="1">
    <brk id="23" max="12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3"/>
    <pageSetUpPr fitToPage="1"/>
  </sheetPr>
  <dimension ref="A1:T15"/>
  <sheetViews>
    <sheetView zoomScaleNormal="100" workbookViewId="0">
      <selection activeCell="B8" sqref="B8"/>
    </sheetView>
  </sheetViews>
  <sheetFormatPr defaultRowHeight="14.25" x14ac:dyDescent="0.2"/>
  <cols>
    <col min="1" max="1" width="23.7109375" style="1" customWidth="1"/>
    <col min="2" max="3" width="6.7109375" style="1" customWidth="1"/>
    <col min="4" max="4" width="9.85546875" style="1" customWidth="1"/>
    <col min="5" max="7" width="9" style="1" customWidth="1"/>
    <col min="8" max="8" width="9.85546875" style="1" customWidth="1"/>
    <col min="9" max="11" width="9" style="1" customWidth="1"/>
    <col min="12" max="17" width="9.85546875" style="1" customWidth="1"/>
    <col min="18" max="19" width="8.7109375" style="1" customWidth="1"/>
    <col min="20" max="20" width="0.5703125" style="1" customWidth="1"/>
    <col min="21" max="16384" width="9.140625" style="1"/>
  </cols>
  <sheetData>
    <row r="1" spans="1:20" s="114" customFormat="1" ht="22.5" customHeight="1" thickBot="1" x14ac:dyDescent="0.25">
      <c r="A1" s="230" t="str">
        <f>'Proc. Disc. AS 2020-21'!A2:C2</f>
        <v>Ufficio rilevatore</v>
      </c>
      <c r="B1" s="230"/>
      <c r="C1" s="231"/>
      <c r="D1" s="246" t="str">
        <f>IF('Proc. Disc. AS 2020-21'!D2:L2="","",'Proc. Disc. AS 2020-21'!D2:L2)</f>
        <v/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8"/>
    </row>
    <row r="2" spans="1:20" s="114" customFormat="1" ht="22.5" customHeight="1" x14ac:dyDescent="0.2">
      <c r="A2" s="249" t="s">
        <v>23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20" ht="6" customHeight="1" thickBot="1" x14ac:dyDescent="0.3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4" spans="1:20" ht="27" customHeight="1" thickBot="1" x14ac:dyDescent="0.25">
      <c r="A4" s="15" t="s">
        <v>38</v>
      </c>
      <c r="R4" s="132">
        <f>SUM('Proc. Disc. AS 2020-21'!I37:J37)</f>
        <v>0</v>
      </c>
      <c r="S4" s="16"/>
    </row>
    <row r="5" spans="1:20" ht="8.25" customHeight="1" thickBot="1" x14ac:dyDescent="0.25"/>
    <row r="6" spans="1:20" ht="43.5" customHeight="1" x14ac:dyDescent="0.2">
      <c r="A6" s="227" t="s">
        <v>10</v>
      </c>
      <c r="B6" s="244" t="s">
        <v>1</v>
      </c>
      <c r="C6" s="244" t="s">
        <v>2</v>
      </c>
      <c r="D6" s="250" t="s">
        <v>16</v>
      </c>
      <c r="E6" s="251"/>
      <c r="F6" s="251"/>
      <c r="G6" s="252"/>
      <c r="H6" s="254" t="s">
        <v>48</v>
      </c>
      <c r="I6" s="255"/>
      <c r="J6" s="255"/>
      <c r="K6" s="256"/>
      <c r="L6" s="254" t="s">
        <v>17</v>
      </c>
      <c r="M6" s="255"/>
      <c r="N6" s="256"/>
      <c r="O6" s="254" t="s">
        <v>49</v>
      </c>
      <c r="P6" s="255"/>
      <c r="Q6" s="256"/>
      <c r="R6" s="257" t="s">
        <v>3</v>
      </c>
      <c r="S6" s="258"/>
    </row>
    <row r="7" spans="1:20" ht="60" customHeight="1" x14ac:dyDescent="0.2">
      <c r="A7" s="228" t="s">
        <v>18</v>
      </c>
      <c r="B7" s="245"/>
      <c r="C7" s="245"/>
      <c r="D7" s="171" t="s">
        <v>42</v>
      </c>
      <c r="E7" s="190" t="s">
        <v>53</v>
      </c>
      <c r="F7" s="191" t="s">
        <v>54</v>
      </c>
      <c r="G7" s="172" t="s">
        <v>45</v>
      </c>
      <c r="H7" s="171" t="s">
        <v>42</v>
      </c>
      <c r="I7" s="191" t="s">
        <v>53</v>
      </c>
      <c r="J7" s="189" t="s">
        <v>54</v>
      </c>
      <c r="K7" s="172" t="s">
        <v>45</v>
      </c>
      <c r="L7" s="171" t="s">
        <v>7</v>
      </c>
      <c r="M7" s="17" t="s">
        <v>59</v>
      </c>
      <c r="N7" s="192" t="s">
        <v>60</v>
      </c>
      <c r="O7" s="171" t="s">
        <v>7</v>
      </c>
      <c r="P7" s="17" t="s">
        <v>59</v>
      </c>
      <c r="Q7" s="192" t="s">
        <v>60</v>
      </c>
      <c r="R7" s="38" t="s">
        <v>35</v>
      </c>
      <c r="S7" s="155" t="s">
        <v>36</v>
      </c>
      <c r="T7" s="37"/>
    </row>
    <row r="8" spans="1:20" ht="54" customHeight="1" x14ac:dyDescent="0.2">
      <c r="A8" s="202" t="s">
        <v>11</v>
      </c>
      <c r="B8" s="174"/>
      <c r="C8" s="174"/>
      <c r="D8" s="173"/>
      <c r="E8" s="129"/>
      <c r="F8" s="129"/>
      <c r="G8" s="130"/>
      <c r="H8" s="173"/>
      <c r="I8" s="129"/>
      <c r="J8" s="129"/>
      <c r="K8" s="130"/>
      <c r="L8" s="173"/>
      <c r="M8" s="129"/>
      <c r="N8" s="130"/>
      <c r="O8" s="173"/>
      <c r="P8" s="129"/>
      <c r="Q8" s="130"/>
      <c r="R8" s="193">
        <f>SUM(B8:Q8)</f>
        <v>0</v>
      </c>
      <c r="S8" s="194">
        <f>IF($R$4=0,0,(R8/$R$4))</f>
        <v>0</v>
      </c>
      <c r="T8" s="37"/>
    </row>
    <row r="9" spans="1:20" ht="54" customHeight="1" x14ac:dyDescent="0.2">
      <c r="A9" s="203" t="s">
        <v>12</v>
      </c>
      <c r="B9" s="174"/>
      <c r="C9" s="174"/>
      <c r="D9" s="173"/>
      <c r="E9" s="129"/>
      <c r="F9" s="129"/>
      <c r="G9" s="130"/>
      <c r="H9" s="173"/>
      <c r="I9" s="129"/>
      <c r="J9" s="129"/>
      <c r="K9" s="130"/>
      <c r="L9" s="173"/>
      <c r="M9" s="129"/>
      <c r="N9" s="130"/>
      <c r="O9" s="173"/>
      <c r="P9" s="129"/>
      <c r="Q9" s="130"/>
      <c r="R9" s="193">
        <f>SUM(B9:Q9)</f>
        <v>0</v>
      </c>
      <c r="S9" s="194">
        <f t="shared" ref="S9:S12" si="0">IF($R$4=0,0,(R9/$R$4))</f>
        <v>0</v>
      </c>
    </row>
    <row r="10" spans="1:20" ht="54" customHeight="1" x14ac:dyDescent="0.2">
      <c r="A10" s="203" t="s">
        <v>13</v>
      </c>
      <c r="B10" s="174"/>
      <c r="C10" s="174"/>
      <c r="D10" s="173"/>
      <c r="E10" s="129"/>
      <c r="F10" s="129"/>
      <c r="G10" s="130"/>
      <c r="H10" s="173"/>
      <c r="I10" s="129"/>
      <c r="J10" s="129"/>
      <c r="K10" s="130"/>
      <c r="L10" s="173"/>
      <c r="M10" s="129"/>
      <c r="N10" s="130"/>
      <c r="O10" s="173"/>
      <c r="P10" s="129"/>
      <c r="Q10" s="130"/>
      <c r="R10" s="193">
        <f>SUM(B10:Q10)</f>
        <v>0</v>
      </c>
      <c r="S10" s="194">
        <f t="shared" si="0"/>
        <v>0</v>
      </c>
      <c r="T10" s="37"/>
    </row>
    <row r="11" spans="1:20" ht="54" customHeight="1" x14ac:dyDescent="0.2">
      <c r="A11" s="203" t="s">
        <v>14</v>
      </c>
      <c r="B11" s="174"/>
      <c r="C11" s="174"/>
      <c r="D11" s="173"/>
      <c r="E11" s="129"/>
      <c r="F11" s="129"/>
      <c r="G11" s="130"/>
      <c r="H11" s="173"/>
      <c r="I11" s="129"/>
      <c r="J11" s="129"/>
      <c r="K11" s="130"/>
      <c r="L11" s="173"/>
      <c r="M11" s="129"/>
      <c r="N11" s="130"/>
      <c r="O11" s="173"/>
      <c r="P11" s="129"/>
      <c r="Q11" s="130"/>
      <c r="R11" s="193">
        <f>SUM(B11:Q11)</f>
        <v>0</v>
      </c>
      <c r="S11" s="194">
        <f t="shared" si="0"/>
        <v>0</v>
      </c>
      <c r="T11" s="37"/>
    </row>
    <row r="12" spans="1:20" ht="63.75" customHeight="1" x14ac:dyDescent="0.2">
      <c r="A12" s="203" t="s">
        <v>15</v>
      </c>
      <c r="B12" s="174"/>
      <c r="C12" s="174"/>
      <c r="D12" s="173"/>
      <c r="E12" s="129"/>
      <c r="F12" s="129"/>
      <c r="G12" s="130"/>
      <c r="H12" s="173"/>
      <c r="I12" s="129"/>
      <c r="J12" s="129"/>
      <c r="K12" s="130"/>
      <c r="L12" s="173"/>
      <c r="M12" s="129"/>
      <c r="N12" s="130"/>
      <c r="O12" s="173"/>
      <c r="P12" s="129"/>
      <c r="Q12" s="130"/>
      <c r="R12" s="195">
        <f>SUM(B12:Q12)</f>
        <v>0</v>
      </c>
      <c r="S12" s="194">
        <f t="shared" si="0"/>
        <v>0</v>
      </c>
      <c r="T12" s="37"/>
    </row>
    <row r="13" spans="1:20" ht="25.5" customHeight="1" thickBot="1" x14ac:dyDescent="0.25">
      <c r="A13" s="198" t="s">
        <v>3</v>
      </c>
      <c r="B13" s="199">
        <f>SUM(B8:B12)</f>
        <v>0</v>
      </c>
      <c r="C13" s="199">
        <f t="shared" ref="C13:Q13" si="1">SUM(C8:C12)</f>
        <v>0</v>
      </c>
      <c r="D13" s="196">
        <f t="shared" si="1"/>
        <v>0</v>
      </c>
      <c r="E13" s="200">
        <f t="shared" si="1"/>
        <v>0</v>
      </c>
      <c r="F13" s="200">
        <f t="shared" si="1"/>
        <v>0</v>
      </c>
      <c r="G13" s="201">
        <f t="shared" si="1"/>
        <v>0</v>
      </c>
      <c r="H13" s="196">
        <f t="shared" si="1"/>
        <v>0</v>
      </c>
      <c r="I13" s="200">
        <f t="shared" si="1"/>
        <v>0</v>
      </c>
      <c r="J13" s="200">
        <f t="shared" si="1"/>
        <v>0</v>
      </c>
      <c r="K13" s="201">
        <f t="shared" si="1"/>
        <v>0</v>
      </c>
      <c r="L13" s="196">
        <f t="shared" si="1"/>
        <v>0</v>
      </c>
      <c r="M13" s="200">
        <f t="shared" si="1"/>
        <v>0</v>
      </c>
      <c r="N13" s="201">
        <f t="shared" si="1"/>
        <v>0</v>
      </c>
      <c r="O13" s="196">
        <f t="shared" si="1"/>
        <v>0</v>
      </c>
      <c r="P13" s="200">
        <f t="shared" si="1"/>
        <v>0</v>
      </c>
      <c r="Q13" s="201">
        <f t="shared" si="1"/>
        <v>0</v>
      </c>
      <c r="R13" s="196">
        <f>SUM(R8:R12)</f>
        <v>0</v>
      </c>
      <c r="S13" s="197">
        <f>SUM(S8:S12)</f>
        <v>0</v>
      </c>
    </row>
    <row r="14" spans="1:20" s="114" customFormat="1" ht="24.75" customHeight="1" x14ac:dyDescent="0.2">
      <c r="A14" s="243" t="s">
        <v>34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</row>
    <row r="15" spans="1:20" s="268" customFormat="1" ht="12.75" x14ac:dyDescent="0.2">
      <c r="A15" s="268" t="s">
        <v>61</v>
      </c>
      <c r="F15" s="268" t="s">
        <v>62</v>
      </c>
    </row>
  </sheetData>
  <sheetProtection algorithmName="SHA-512" hashValue="YmYeY1XJm2H5iMC/HbRkShHnpenM4Wd9IR1Dod9EZg+6r0TNaLIppOwgBJj30zc8shJVS/m+p16ntOqxuz8zvg==" saltValue="k0Z5B8oAFkQnUGPOlVyY9A==" spinCount="100000" sheet="1" selectLockedCells="1"/>
  <customSheetViews>
    <customSheetView guid="{196A8919-17EE-4F86-8672-E0D80860C53F}">
      <selection activeCell="D12" sqref="D12"/>
      <pageMargins left="0.15748031496062992" right="0.15748031496062992" top="0.51181102362204722" bottom="0.55118110236220474" header="0.27559055118110237" footer="0.94488188976377963"/>
      <printOptions horizontalCentered="1" verticalCentered="1"/>
      <pageSetup paperSize="9" orientation="landscape" r:id="rId1"/>
      <headerFooter alignWithMargins="0"/>
    </customSheetView>
  </customSheetViews>
  <mergeCells count="12">
    <mergeCell ref="A14:S14"/>
    <mergeCell ref="B6:B7"/>
    <mergeCell ref="C6:C7"/>
    <mergeCell ref="D1:S1"/>
    <mergeCell ref="A2:S2"/>
    <mergeCell ref="D6:G6"/>
    <mergeCell ref="A3:S3"/>
    <mergeCell ref="H6:K6"/>
    <mergeCell ref="L6:N6"/>
    <mergeCell ref="O6:Q6"/>
    <mergeCell ref="A1:C1"/>
    <mergeCell ref="R6:S6"/>
  </mergeCells>
  <phoneticPr fontId="0" type="noConversion"/>
  <printOptions horizontalCentered="1" verticalCentered="1"/>
  <pageMargins left="0.19685039370078741" right="0.15748031496062992" top="0.51181102362204722" bottom="0.47244094488188981" header="0.27559055118110237" footer="0.31496062992125984"/>
  <pageSetup paperSize="9" scale="78" orientation="landscape" r:id="rId2"/>
  <headerFooter alignWithMargins="0">
    <oddHeader>&amp;L&amp;G  &amp;"English111 Adagio BT,Normale"&amp;18Ministero dell'Istruzione</oddHeader>
    <oddFooter>&amp;L&amp;8&amp;F - Scheda &amp;"Arial,Grassetto Corsivo"&amp;A&amp;R&amp;8&amp;P/&amp;N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7"/>
  </sheetPr>
  <dimension ref="A1:T21"/>
  <sheetViews>
    <sheetView zoomScaleNormal="100" workbookViewId="0">
      <selection activeCell="B8" sqref="B8"/>
    </sheetView>
  </sheetViews>
  <sheetFormatPr defaultRowHeight="12.75" x14ac:dyDescent="0.2"/>
  <cols>
    <col min="1" max="1" width="23.7109375" style="20" customWidth="1"/>
    <col min="2" max="3" width="6.7109375" style="20" customWidth="1"/>
    <col min="4" max="4" width="9.85546875" style="20" customWidth="1"/>
    <col min="5" max="7" width="9" style="20" customWidth="1"/>
    <col min="8" max="8" width="9.85546875" style="20" customWidth="1"/>
    <col min="9" max="11" width="9" style="20" customWidth="1"/>
    <col min="12" max="12" width="7.7109375" style="20" customWidth="1"/>
    <col min="13" max="13" width="9.85546875" style="20" customWidth="1"/>
    <col min="14" max="14" width="9.85546875" style="22" customWidth="1"/>
    <col min="15" max="15" width="7.7109375" style="20" customWidth="1"/>
    <col min="16" max="17" width="9.85546875" style="20" customWidth="1"/>
    <col min="18" max="19" width="8.42578125" style="20" customWidth="1"/>
    <col min="20" max="20" width="0.85546875" style="20" customWidth="1"/>
    <col min="21" max="16384" width="9.140625" style="20"/>
  </cols>
  <sheetData>
    <row r="1" spans="1:20" s="1" customFormat="1" ht="22.5" customHeight="1" thickBot="1" x14ac:dyDescent="0.3">
      <c r="A1" s="263" t="str">
        <f>'Proc. Disc. AS 2020-21'!A2:C2</f>
        <v>Ufficio rilevatore</v>
      </c>
      <c r="B1" s="263"/>
      <c r="C1" s="264"/>
      <c r="D1" s="259" t="str">
        <f>IF('Proc. Disc. AS 2020-21'!D2:L2="","",'Proc. Disc. AS 2020-21'!D2:L2)</f>
        <v/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1"/>
    </row>
    <row r="2" spans="1:20" s="1" customFormat="1" ht="22.5" customHeight="1" x14ac:dyDescent="0.25">
      <c r="A2" s="262" t="s">
        <v>24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</row>
    <row r="3" spans="1:20" s="1" customFormat="1" ht="6" customHeight="1" thickBot="1" x14ac:dyDescent="0.3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</row>
    <row r="4" spans="1:20" s="1" customFormat="1" ht="22.5" customHeight="1" thickBot="1" x14ac:dyDescent="0.3">
      <c r="A4" s="15" t="s">
        <v>37</v>
      </c>
      <c r="N4" s="21"/>
      <c r="P4" s="170">
        <f>'Proc. Disc. AS 2020-21'!K37</f>
        <v>0</v>
      </c>
      <c r="R4" s="18"/>
      <c r="S4" s="19"/>
    </row>
    <row r="5" spans="1:20" s="1" customFormat="1" ht="6.75" customHeight="1" thickBot="1" x14ac:dyDescent="0.25">
      <c r="A5" s="23"/>
      <c r="B5" s="23"/>
      <c r="C5" s="23"/>
      <c r="N5" s="21"/>
      <c r="R5" s="18"/>
    </row>
    <row r="6" spans="1:20" ht="50.25" customHeight="1" x14ac:dyDescent="0.2">
      <c r="A6" s="225" t="s">
        <v>10</v>
      </c>
      <c r="B6" s="244" t="s">
        <v>1</v>
      </c>
      <c r="C6" s="244" t="s">
        <v>2</v>
      </c>
      <c r="D6" s="250" t="s">
        <v>16</v>
      </c>
      <c r="E6" s="251"/>
      <c r="F6" s="251"/>
      <c r="G6" s="252"/>
      <c r="H6" s="254" t="s">
        <v>48</v>
      </c>
      <c r="I6" s="255"/>
      <c r="J6" s="255"/>
      <c r="K6" s="256"/>
      <c r="L6" s="254" t="s">
        <v>17</v>
      </c>
      <c r="M6" s="255"/>
      <c r="N6" s="256"/>
      <c r="O6" s="254" t="s">
        <v>49</v>
      </c>
      <c r="P6" s="255"/>
      <c r="Q6" s="256"/>
      <c r="R6" s="266" t="s">
        <v>3</v>
      </c>
      <c r="S6" s="267"/>
      <c r="T6" s="33"/>
    </row>
    <row r="7" spans="1:20" ht="60" customHeight="1" thickBot="1" x14ac:dyDescent="0.25">
      <c r="A7" s="226" t="s">
        <v>18</v>
      </c>
      <c r="B7" s="245"/>
      <c r="C7" s="265"/>
      <c r="D7" s="171" t="s">
        <v>42</v>
      </c>
      <c r="E7" s="190" t="s">
        <v>53</v>
      </c>
      <c r="F7" s="191" t="s">
        <v>54</v>
      </c>
      <c r="G7" s="172" t="s">
        <v>45</v>
      </c>
      <c r="H7" s="171" t="s">
        <v>42</v>
      </c>
      <c r="I7" s="191" t="s">
        <v>53</v>
      </c>
      <c r="J7" s="189" t="s">
        <v>54</v>
      </c>
      <c r="K7" s="192" t="s">
        <v>45</v>
      </c>
      <c r="L7" s="171" t="s">
        <v>7</v>
      </c>
      <c r="M7" s="17" t="s">
        <v>59</v>
      </c>
      <c r="N7" s="192" t="s">
        <v>60</v>
      </c>
      <c r="O7" s="171" t="s">
        <v>7</v>
      </c>
      <c r="P7" s="17" t="s">
        <v>59</v>
      </c>
      <c r="Q7" s="192" t="s">
        <v>60</v>
      </c>
      <c r="R7" s="38" t="s">
        <v>35</v>
      </c>
      <c r="S7" s="155" t="s">
        <v>36</v>
      </c>
      <c r="T7" s="33"/>
    </row>
    <row r="8" spans="1:20" ht="37.5" customHeight="1" x14ac:dyDescent="0.2">
      <c r="A8" s="165" t="s">
        <v>11</v>
      </c>
      <c r="B8" s="156"/>
      <c r="C8" s="156"/>
      <c r="D8" s="138"/>
      <c r="E8" s="28"/>
      <c r="F8" s="28"/>
      <c r="G8" s="35"/>
      <c r="H8" s="138"/>
      <c r="I8" s="28"/>
      <c r="J8" s="28"/>
      <c r="K8" s="35"/>
      <c r="L8" s="138"/>
      <c r="M8" s="28"/>
      <c r="N8" s="35"/>
      <c r="O8" s="138"/>
      <c r="P8" s="28"/>
      <c r="Q8" s="35"/>
      <c r="R8" s="210">
        <f>SUM(B8:Q8)</f>
        <v>0</v>
      </c>
      <c r="S8" s="211">
        <f>IF($P$4=0,0,(R8/$P$4))</f>
        <v>0</v>
      </c>
      <c r="T8" s="33"/>
    </row>
    <row r="9" spans="1:20" ht="37.5" customHeight="1" x14ac:dyDescent="0.2">
      <c r="A9" s="166" t="s">
        <v>26</v>
      </c>
      <c r="B9" s="157"/>
      <c r="C9" s="157"/>
      <c r="D9" s="139"/>
      <c r="E9" s="29"/>
      <c r="F9" s="29"/>
      <c r="G9" s="39"/>
      <c r="H9" s="139"/>
      <c r="I9" s="29"/>
      <c r="J9" s="29"/>
      <c r="K9" s="39"/>
      <c r="L9" s="139"/>
      <c r="M9" s="29"/>
      <c r="N9" s="39"/>
      <c r="O9" s="139"/>
      <c r="P9" s="29"/>
      <c r="Q9" s="39"/>
      <c r="R9" s="212">
        <f t="shared" ref="R9:R10" si="0">SUM(B9:Q9)</f>
        <v>0</v>
      </c>
      <c r="S9" s="213">
        <f t="shared" ref="S9:S10" si="1">IF($P$4=0,0,(R9/$P$4))</f>
        <v>0</v>
      </c>
    </row>
    <row r="10" spans="1:20" ht="37.5" customHeight="1" thickBot="1" x14ac:dyDescent="0.25">
      <c r="A10" s="167" t="s">
        <v>25</v>
      </c>
      <c r="B10" s="157"/>
      <c r="C10" s="157"/>
      <c r="D10" s="140"/>
      <c r="E10" s="30"/>
      <c r="F10" s="30"/>
      <c r="G10" s="141"/>
      <c r="H10" s="140"/>
      <c r="I10" s="30"/>
      <c r="J10" s="30"/>
      <c r="K10" s="141"/>
      <c r="L10" s="140"/>
      <c r="M10" s="30"/>
      <c r="N10" s="141"/>
      <c r="O10" s="140"/>
      <c r="P10" s="30"/>
      <c r="Q10" s="141"/>
      <c r="R10" s="214">
        <f t="shared" si="0"/>
        <v>0</v>
      </c>
      <c r="S10" s="215">
        <f t="shared" si="1"/>
        <v>0</v>
      </c>
    </row>
    <row r="11" spans="1:20" ht="22.5" customHeight="1" thickBot="1" x14ac:dyDescent="0.25">
      <c r="A11" s="177" t="s">
        <v>12</v>
      </c>
      <c r="B11" s="158">
        <f>SUM(B12:B16)</f>
        <v>0</v>
      </c>
      <c r="C11" s="163">
        <f t="shared" ref="C11:Q11" si="2">SUM(C12:C16)</f>
        <v>0</v>
      </c>
      <c r="D11" s="142">
        <f t="shared" si="2"/>
        <v>0</v>
      </c>
      <c r="E11" s="136">
        <f t="shared" si="2"/>
        <v>0</v>
      </c>
      <c r="F11" s="136">
        <f t="shared" si="2"/>
        <v>0</v>
      </c>
      <c r="G11" s="143">
        <f t="shared" si="2"/>
        <v>0</v>
      </c>
      <c r="H11" s="142">
        <f t="shared" si="2"/>
        <v>0</v>
      </c>
      <c r="I11" s="136">
        <f t="shared" si="2"/>
        <v>0</v>
      </c>
      <c r="J11" s="136">
        <f t="shared" si="2"/>
        <v>0</v>
      </c>
      <c r="K11" s="143">
        <f t="shared" si="2"/>
        <v>0</v>
      </c>
      <c r="L11" s="142">
        <f t="shared" si="2"/>
        <v>0</v>
      </c>
      <c r="M11" s="136">
        <f t="shared" si="2"/>
        <v>0</v>
      </c>
      <c r="N11" s="143">
        <f t="shared" si="2"/>
        <v>0</v>
      </c>
      <c r="O11" s="142">
        <f t="shared" si="2"/>
        <v>0</v>
      </c>
      <c r="P11" s="136">
        <f t="shared" si="2"/>
        <v>0</v>
      </c>
      <c r="Q11" s="153">
        <f t="shared" si="2"/>
        <v>0</v>
      </c>
      <c r="R11" s="216">
        <f>SUM(B11:Q11)</f>
        <v>0</v>
      </c>
      <c r="S11" s="217">
        <f>IF($P$4=0,0,(R11/$P$4))</f>
        <v>0</v>
      </c>
      <c r="T11" s="33"/>
    </row>
    <row r="12" spans="1:20" s="1" customFormat="1" ht="30" customHeight="1" x14ac:dyDescent="0.2">
      <c r="A12" s="178" t="s">
        <v>4</v>
      </c>
      <c r="B12" s="159"/>
      <c r="C12" s="164"/>
      <c r="D12" s="144"/>
      <c r="E12" s="31"/>
      <c r="F12" s="31"/>
      <c r="G12" s="145"/>
      <c r="H12" s="144"/>
      <c r="I12" s="31"/>
      <c r="J12" s="31"/>
      <c r="K12" s="145"/>
      <c r="L12" s="144"/>
      <c r="M12" s="31"/>
      <c r="N12" s="150"/>
      <c r="O12" s="144"/>
      <c r="P12" s="31"/>
      <c r="Q12" s="154"/>
      <c r="R12" s="218"/>
      <c r="S12" s="219"/>
      <c r="T12" s="37"/>
    </row>
    <row r="13" spans="1:20" s="1" customFormat="1" ht="45" x14ac:dyDescent="0.2">
      <c r="A13" s="178" t="s">
        <v>50</v>
      </c>
      <c r="B13" s="160"/>
      <c r="C13" s="160"/>
      <c r="D13" s="146"/>
      <c r="E13" s="32"/>
      <c r="F13" s="32"/>
      <c r="G13" s="34"/>
      <c r="H13" s="146"/>
      <c r="I13" s="32"/>
      <c r="J13" s="32"/>
      <c r="K13" s="34"/>
      <c r="L13" s="146"/>
      <c r="M13" s="32"/>
      <c r="N13" s="151"/>
      <c r="O13" s="146"/>
      <c r="P13" s="32"/>
      <c r="Q13" s="34"/>
      <c r="R13" s="220"/>
      <c r="S13" s="221"/>
      <c r="T13" s="37"/>
    </row>
    <row r="14" spans="1:20" s="1" customFormat="1" ht="30" customHeight="1" x14ac:dyDescent="0.2">
      <c r="A14" s="178" t="s">
        <v>51</v>
      </c>
      <c r="B14" s="160"/>
      <c r="C14" s="160"/>
      <c r="D14" s="146"/>
      <c r="E14" s="32"/>
      <c r="F14" s="32"/>
      <c r="G14" s="34"/>
      <c r="H14" s="146"/>
      <c r="I14" s="32"/>
      <c r="J14" s="32"/>
      <c r="K14" s="34"/>
      <c r="L14" s="146"/>
      <c r="M14" s="32"/>
      <c r="N14" s="151"/>
      <c r="O14" s="146"/>
      <c r="P14" s="32"/>
      <c r="Q14" s="34"/>
      <c r="R14" s="220"/>
      <c r="S14" s="221"/>
      <c r="T14" s="37"/>
    </row>
    <row r="15" spans="1:20" s="1" customFormat="1" ht="30" customHeight="1" x14ac:dyDescent="0.2">
      <c r="A15" s="178" t="s">
        <v>52</v>
      </c>
      <c r="B15" s="160"/>
      <c r="C15" s="160"/>
      <c r="D15" s="146"/>
      <c r="E15" s="32"/>
      <c r="F15" s="32"/>
      <c r="G15" s="34"/>
      <c r="H15" s="146"/>
      <c r="I15" s="32"/>
      <c r="J15" s="32"/>
      <c r="K15" s="34"/>
      <c r="L15" s="146"/>
      <c r="M15" s="32"/>
      <c r="N15" s="151"/>
      <c r="O15" s="146"/>
      <c r="P15" s="32"/>
      <c r="Q15" s="34"/>
      <c r="R15" s="220"/>
      <c r="S15" s="221"/>
    </row>
    <row r="16" spans="1:20" s="1" customFormat="1" ht="30" customHeight="1" thickBot="1" x14ac:dyDescent="0.25">
      <c r="A16" s="179" t="s">
        <v>5</v>
      </c>
      <c r="B16" s="161"/>
      <c r="C16" s="161"/>
      <c r="D16" s="147"/>
      <c r="E16" s="137"/>
      <c r="F16" s="137"/>
      <c r="G16" s="148"/>
      <c r="H16" s="147"/>
      <c r="I16" s="137"/>
      <c r="J16" s="137"/>
      <c r="K16" s="148"/>
      <c r="L16" s="147"/>
      <c r="M16" s="137"/>
      <c r="N16" s="152"/>
      <c r="O16" s="147"/>
      <c r="P16" s="137"/>
      <c r="Q16" s="148"/>
      <c r="R16" s="222"/>
      <c r="S16" s="223"/>
      <c r="T16" s="37"/>
    </row>
    <row r="17" spans="1:20" ht="36" customHeight="1" x14ac:dyDescent="0.2">
      <c r="A17" s="168" t="s">
        <v>13</v>
      </c>
      <c r="B17" s="162"/>
      <c r="C17" s="162"/>
      <c r="D17" s="149"/>
      <c r="E17" s="134"/>
      <c r="F17" s="134"/>
      <c r="G17" s="135"/>
      <c r="H17" s="149"/>
      <c r="I17" s="134"/>
      <c r="J17" s="134"/>
      <c r="K17" s="135"/>
      <c r="L17" s="149"/>
      <c r="M17" s="134"/>
      <c r="N17" s="135"/>
      <c r="O17" s="149"/>
      <c r="P17" s="134"/>
      <c r="Q17" s="135"/>
      <c r="R17" s="210">
        <f>SUM(B17:Q17)</f>
        <v>0</v>
      </c>
      <c r="S17" s="211">
        <f>IF($P$4=0,0,(R17/$P$4))</f>
        <v>0</v>
      </c>
      <c r="T17" s="33"/>
    </row>
    <row r="18" spans="1:20" ht="60" customHeight="1" thickBot="1" x14ac:dyDescent="0.25">
      <c r="A18" s="169" t="s">
        <v>15</v>
      </c>
      <c r="B18" s="157"/>
      <c r="C18" s="157"/>
      <c r="D18" s="140"/>
      <c r="E18" s="30"/>
      <c r="F18" s="30"/>
      <c r="G18" s="141"/>
      <c r="H18" s="140"/>
      <c r="I18" s="30"/>
      <c r="J18" s="30"/>
      <c r="K18" s="141"/>
      <c r="L18" s="140"/>
      <c r="M18" s="30"/>
      <c r="N18" s="141"/>
      <c r="O18" s="140"/>
      <c r="P18" s="30"/>
      <c r="Q18" s="36"/>
      <c r="R18" s="224">
        <f>SUM(B18:Q18)</f>
        <v>0</v>
      </c>
      <c r="S18" s="215">
        <f>IF($P$4=0,0,(R18/$P$4))</f>
        <v>0</v>
      </c>
      <c r="T18" s="33"/>
    </row>
    <row r="19" spans="1:20" ht="24.75" customHeight="1" thickBot="1" x14ac:dyDescent="0.25">
      <c r="A19" s="204" t="s">
        <v>3</v>
      </c>
      <c r="B19" s="205">
        <f>SUM(B8,B9,B10,B11,B17,B18)</f>
        <v>0</v>
      </c>
      <c r="C19" s="205">
        <f t="shared" ref="C19:R19" si="3">SUM(C8,C9,C10,C11,C17,C18)</f>
        <v>0</v>
      </c>
      <c r="D19" s="206">
        <f t="shared" si="3"/>
        <v>0</v>
      </c>
      <c r="E19" s="207">
        <f t="shared" si="3"/>
        <v>0</v>
      </c>
      <c r="F19" s="207">
        <f t="shared" si="3"/>
        <v>0</v>
      </c>
      <c r="G19" s="208">
        <f t="shared" si="3"/>
        <v>0</v>
      </c>
      <c r="H19" s="206">
        <f t="shared" si="3"/>
        <v>0</v>
      </c>
      <c r="I19" s="207">
        <f t="shared" si="3"/>
        <v>0</v>
      </c>
      <c r="J19" s="207">
        <f t="shared" si="3"/>
        <v>0</v>
      </c>
      <c r="K19" s="208">
        <f t="shared" si="3"/>
        <v>0</v>
      </c>
      <c r="L19" s="206">
        <f t="shared" si="3"/>
        <v>0</v>
      </c>
      <c r="M19" s="207">
        <f t="shared" si="3"/>
        <v>0</v>
      </c>
      <c r="N19" s="208">
        <f t="shared" si="3"/>
        <v>0</v>
      </c>
      <c r="O19" s="206">
        <f t="shared" si="3"/>
        <v>0</v>
      </c>
      <c r="P19" s="207">
        <f t="shared" si="3"/>
        <v>0</v>
      </c>
      <c r="Q19" s="208">
        <f t="shared" si="3"/>
        <v>0</v>
      </c>
      <c r="R19" s="206">
        <f t="shared" si="3"/>
        <v>0</v>
      </c>
      <c r="S19" s="209">
        <f>SUM(S8,S9,S10,S11,S17,S18)</f>
        <v>0</v>
      </c>
    </row>
    <row r="20" spans="1:20" s="114" customFormat="1" ht="24.75" customHeight="1" x14ac:dyDescent="0.2">
      <c r="A20" s="243" t="s">
        <v>34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</row>
    <row r="21" spans="1:20" s="268" customFormat="1" x14ac:dyDescent="0.2">
      <c r="A21" s="268" t="s">
        <v>61</v>
      </c>
      <c r="F21" s="268" t="s">
        <v>62</v>
      </c>
    </row>
  </sheetData>
  <sheetProtection algorithmName="SHA-512" hashValue="gnYJoabKz/F2k0EJmj3w5dB/HDf83Fru3nGpJouRkgR/88+0Mn4aHttO556QjvVB3hAfTub8XboFF7En2mKYbQ==" saltValue="EC72szJqvaO1i1XN2s8WQA==" spinCount="100000" sheet="1" selectLockedCells="1"/>
  <customSheetViews>
    <customSheetView guid="{196A8919-17EE-4F86-8672-E0D80860C53F}">
      <selection activeCell="L11" sqref="L11"/>
      <pageMargins left="0.27" right="0.23" top="0.23" bottom="0.24" header="0.17" footer="0.17"/>
      <pageSetup paperSize="9" orientation="landscape" r:id="rId1"/>
      <headerFooter alignWithMargins="0"/>
    </customSheetView>
  </customSheetViews>
  <mergeCells count="12">
    <mergeCell ref="D1:S1"/>
    <mergeCell ref="A2:S2"/>
    <mergeCell ref="A3:S3"/>
    <mergeCell ref="A1:C1"/>
    <mergeCell ref="A20:S20"/>
    <mergeCell ref="C6:C7"/>
    <mergeCell ref="B6:B7"/>
    <mergeCell ref="R6:S6"/>
    <mergeCell ref="O6:Q6"/>
    <mergeCell ref="L6:N6"/>
    <mergeCell ref="H6:K6"/>
    <mergeCell ref="D6:G6"/>
  </mergeCells>
  <phoneticPr fontId="0" type="noConversion"/>
  <printOptions horizontalCentered="1" verticalCentered="1"/>
  <pageMargins left="0.19685039370078741" right="0.15748031496062992" top="0.51181102362204722" bottom="0.47244094488188981" header="7.874015748031496E-2" footer="0.31496062992125984"/>
  <pageSetup paperSize="9" scale="80" orientation="landscape" horizontalDpi="4294967293" r:id="rId2"/>
  <headerFooter alignWithMargins="0">
    <oddHeader>&amp;L&amp;G - &amp;"English111 Adagio BT,Normale"&amp;18Ministero dell'Istruzione</oddHeader>
    <oddFooter>&amp;L&amp;8&amp;F - Scheda &amp;"Arial,Grassetto Corsivo"&amp;A&amp;R&amp;8&amp;P/&amp;N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Proc. Disc. AS 2020-21</vt:lpstr>
      <vt:lpstr>Infrazioni per sospensioni</vt:lpstr>
      <vt:lpstr>Infrazioni per licenziamenti</vt:lpstr>
      <vt:lpstr>'Infrazioni per licenziamenti'!Area_stampa</vt:lpstr>
      <vt:lpstr>'Infrazioni per sospensioni'!Area_stampa</vt:lpstr>
      <vt:lpstr>'Proc. Disc. AS 2020-21'!Area_stampa</vt:lpstr>
      <vt:lpstr>'Proc. Disc. AS 2020-21'!Titoli_stampa</vt:lpstr>
    </vt:vector>
  </TitlesOfParts>
  <Company>M.I.U.R.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Pompili Enrico</cp:lastModifiedBy>
  <cp:lastPrinted>2021-07-29T16:28:31Z</cp:lastPrinted>
  <dcterms:created xsi:type="dcterms:W3CDTF">2012-04-11T16:55:21Z</dcterms:created>
  <dcterms:modified xsi:type="dcterms:W3CDTF">2021-07-29T16:28:56Z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